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7795" windowHeight="11190"/>
  </bookViews>
  <sheets>
    <sheet name="OPĆI DIO " sheetId="1" r:id="rId1"/>
    <sheet name="PLAN PRIHODA I RASHODA" sheetId="4" r:id="rId2"/>
    <sheet name="PLAN RASHODA" sheetId="3" r:id="rId3"/>
  </sheets>
  <calcPr calcId="145621"/>
</workbook>
</file>

<file path=xl/calcChain.xml><?xml version="1.0" encoding="utf-8"?>
<calcChain xmlns="http://schemas.openxmlformats.org/spreadsheetml/2006/main">
  <c r="F9" i="1" l="1"/>
  <c r="E6" i="4" l="1"/>
  <c r="E10" i="4"/>
  <c r="E7" i="4"/>
  <c r="E8" i="4"/>
  <c r="E15" i="4" l="1"/>
  <c r="E14" i="4"/>
  <c r="E11" i="4"/>
  <c r="E9" i="4"/>
  <c r="I20" i="4"/>
  <c r="H20" i="4"/>
  <c r="H23" i="4"/>
  <c r="I7" i="4"/>
  <c r="I6" i="4"/>
  <c r="H14" i="4"/>
  <c r="H7" i="4"/>
  <c r="I23" i="4"/>
  <c r="G6" i="4" l="1"/>
  <c r="E23" i="4"/>
  <c r="F23" i="4"/>
  <c r="F6" i="4" s="1"/>
  <c r="F7" i="4"/>
  <c r="E20" i="4"/>
  <c r="F20" i="4"/>
  <c r="F14" i="4"/>
  <c r="E31" i="4" l="1"/>
  <c r="E28" i="4"/>
  <c r="E24" i="4"/>
  <c r="E21" i="4"/>
  <c r="H15" i="1" l="1"/>
  <c r="G15" i="1"/>
</calcChain>
</file>

<file path=xl/sharedStrings.xml><?xml version="1.0" encoding="utf-8"?>
<sst xmlns="http://schemas.openxmlformats.org/spreadsheetml/2006/main" count="411" uniqueCount="184">
  <si>
    <t>OŠ FAŽANA</t>
  </si>
  <si>
    <t>OPĆI DIO</t>
  </si>
  <si>
    <t>Prijedlog plana 
za 2021.</t>
  </si>
  <si>
    <t>Projekcija plana
za 2022.</t>
  </si>
  <si>
    <t>Projekcija plana 
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</si>
  <si>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</si>
  <si>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</si>
  <si>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</si>
  <si>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</si>
  <si>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</si>
  <si>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</si>
  <si>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</si>
  <si>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</si>
  <si>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</si>
  <si>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 xml:space="preserve">                                                                                                                                                 Predsjednica školskog odbora: Dubravka Petković</t>
  </si>
  <si>
    <t>RAČUN</t>
  </si>
  <si>
    <t>OPIS</t>
  </si>
  <si>
    <t>PLAN</t>
  </si>
  <si>
    <t>RAZLIKA</t>
  </si>
  <si>
    <t>NOVI PLAN</t>
  </si>
  <si>
    <t>PROJEKCIJA 2023</t>
  </si>
  <si>
    <t>POMOĆI IZ INOZ.I OD SUBJEKTA UNUTAR OPĆEG PRORAČUNA</t>
  </si>
  <si>
    <t>Pomoći prorač.korisn.iz prorač.koji nije nadlež.- PRODUŽENI BORAVAK</t>
  </si>
  <si>
    <t>Pomoći prorač.korisn.iz prorač.koji nije nadlež.- SOC.PROGRAM (OPĆINA I GRADOVI)</t>
  </si>
  <si>
    <t>Pomoći prorač.korisn.iz prorač.koji nije nadlež. -MZO - PLAĆE</t>
  </si>
  <si>
    <t>Pomoći prorač.korisn.iz prorač.koji nije nadlež. -MZO udžbenici</t>
  </si>
  <si>
    <t>Pomoći prorač.korisn.iz prorač.koji nije nadlež. -MZO lektira</t>
  </si>
  <si>
    <t>PRIHODI OD ADMINISTR.PRISTOJBI I PO POSEBNIM UVJETIMA</t>
  </si>
  <si>
    <t>Prihodi po posebnim propisima - Šk.kuhinja</t>
  </si>
  <si>
    <t>Prihodi po posebnim propisima - OSTALI NESPOMENUTI RASHODI POSLOVANJA</t>
  </si>
  <si>
    <t>Prihodi po posebnim propisima - STRUČNO OSPOSOBLJ.BEZ ZASNIV.RADN.ODNOSA</t>
  </si>
  <si>
    <t>Prihodi po posebnim propisima - donacije</t>
  </si>
  <si>
    <t xml:space="preserve">PRIHODI OD PRODAJE PROIZV. I ROBE TE PRUŽENIH USLUGA </t>
  </si>
  <si>
    <t>Prihodi iz prorač. IŽ za mat. rashode OŠ po kriterijima (MT)</t>
  </si>
  <si>
    <t xml:space="preserve">                                                                        </t>
  </si>
  <si>
    <t>Prihodi iz prorač. IŽ za mat. rashode OŠ po stvarn. tr. iznad stand. (prijevoz uč.)</t>
  </si>
  <si>
    <t>Prihodi iz prorač. IŽ. (Zavičajna nastava)</t>
  </si>
  <si>
    <t>Prihodi iz prorač. IŽ - Investicijsko održavanje minimalni standard</t>
  </si>
  <si>
    <t>Prihodi iz prorač. IŽ - Investicijsko održavanje minimalni standard-kapitalna ulaganja</t>
  </si>
  <si>
    <t>Prihodi iz prorač. IŽ - Investicijsko održavanje minimalni standard-šk namještaj</t>
  </si>
  <si>
    <t>Prihodi iz prorač. IŽ - Investicijsko održavanje minimalni standard- opremanje knjižnice IŽ,</t>
  </si>
  <si>
    <t>Prihodi iz prorač. IŽ - Investicijsko održavanje minimalni standard-MOZAIK 4</t>
  </si>
  <si>
    <t>PROJEKCIJA 2024</t>
  </si>
  <si>
    <t>3</t>
  </si>
  <si>
    <t>RASHODI POSLOVANJA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</si>
  <si>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</si>
  <si>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</si>
  <si>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</si>
  <si>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</si>
  <si>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</si>
  <si>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</si>
  <si>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</si>
  <si>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</si>
  <si>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</si>
  <si>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</si>
  <si>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</si>
  <si>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</si>
  <si>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</si>
  <si>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ENERG.</t>
  </si>
  <si>
    <t>323</t>
  </si>
  <si>
    <t>RASHODI ZA USLUGE</t>
  </si>
  <si>
    <t>329</t>
  </si>
  <si>
    <t>OST.NESPOM.RASHODI POSLOVANJA</t>
  </si>
  <si>
    <t>34</t>
  </si>
  <si>
    <t>FINANCIJSKI RASHODI</t>
  </si>
  <si>
    <t>343</t>
  </si>
  <si>
    <t>OSTALI FINANCIJSKI RASHODI</t>
  </si>
  <si>
    <t>37</t>
  </si>
  <si>
    <t>NAKN.GRAĐ.,KUĆANSTVIMA NA TEMELJ.OSIGURANJA I DR.NAKNADE</t>
  </si>
  <si>
    <t>372</t>
  </si>
  <si>
    <t>OSTALE NAKNADE GRAĐANIMA I KUČANSTVIMA IZ PRORAČUNA</t>
  </si>
  <si>
    <t>4</t>
  </si>
  <si>
    <t>41</t>
  </si>
  <si>
    <t>RASHODI ZA NABAVU NEPROIZVED.DUGOTRAJNE IMOVINE</t>
  </si>
  <si>
    <t>412</t>
  </si>
  <si>
    <t>NEMATERIJALNA IMOVINA</t>
  </si>
  <si>
    <t>42</t>
  </si>
  <si>
    <t>RASHODI ZA NABAVU PROIZVEDENE DUGOTRAJNE IMOVINE</t>
  </si>
  <si>
    <t>422</t>
  </si>
  <si>
    <t>POSTROJENJA I OPREMA</t>
  </si>
  <si>
    <t>424</t>
  </si>
  <si>
    <t>KNJIGE,UMJ.DJELA I OST.IZLOŽB.VRIJEDN.</t>
  </si>
  <si>
    <t>SVEUKUPNO</t>
  </si>
  <si>
    <t>IZVORI FINANCIRANJA</t>
  </si>
  <si>
    <t>1</t>
  </si>
  <si>
    <t>Opći prihodi i primici</t>
  </si>
  <si>
    <t>Vlastiti prihodi</t>
  </si>
  <si>
    <t>Prihodi za posebne namjene</t>
  </si>
  <si>
    <t>5</t>
  </si>
  <si>
    <t>Pomoći</t>
  </si>
  <si>
    <t>6</t>
  </si>
  <si>
    <t>Donacije</t>
  </si>
  <si>
    <t>UKUPNO</t>
  </si>
  <si>
    <t>II IZMJENE I DOPUNE ZA 2022. GODINU
OŠ FAŽANA
11009 O.Š. Fažana</t>
  </si>
  <si>
    <t>POZICIJA</t>
  </si>
  <si>
    <t>00902</t>
  </si>
  <si>
    <t>OSNOVNOŠKOLSKE USTANOVE</t>
  </si>
  <si>
    <t xml:space="preserve">11009 </t>
  </si>
  <si>
    <t>O.Š. Fažana</t>
  </si>
  <si>
    <t>2101</t>
  </si>
  <si>
    <t>Redovna djelatnost osnovnih škola - minimalni standard</t>
  </si>
  <si>
    <t>Funkcija 0912</t>
  </si>
  <si>
    <t>A210101</t>
  </si>
  <si>
    <t>Materijalni rashodi OŠ po kriterijima</t>
  </si>
  <si>
    <t>A210102</t>
  </si>
  <si>
    <t>Materijalni rashodi OŠ po stvarnom trošku</t>
  </si>
  <si>
    <t>A210104</t>
  </si>
  <si>
    <t>Plaće i drugi rashodi za zaposlene osnovnih škola</t>
  </si>
  <si>
    <t>2102</t>
  </si>
  <si>
    <t>Redovna djelatnost osnovnih škola - iznad standarda</t>
  </si>
  <si>
    <t>A210201</t>
  </si>
  <si>
    <t>Materijalni rashodi OŠ po stvarnom trošku iznad standarda</t>
  </si>
  <si>
    <t>2301</t>
  </si>
  <si>
    <t>Programi obrazovanja iznad standarda</t>
  </si>
  <si>
    <t>Funkcija 0950</t>
  </si>
  <si>
    <t>A230102</t>
  </si>
  <si>
    <t>Županijska natjecanja</t>
  </si>
  <si>
    <t>A230106</t>
  </si>
  <si>
    <t>Školska kuhinja</t>
  </si>
  <si>
    <t xml:space="preserve">Funkcija </t>
  </si>
  <si>
    <t>A230107</t>
  </si>
  <si>
    <t>Produženi boravak</t>
  </si>
  <si>
    <t>A230115</t>
  </si>
  <si>
    <t>Ostali programi i projekti</t>
  </si>
  <si>
    <t>A230116</t>
  </si>
  <si>
    <t>Školski list, časopisi i knjige</t>
  </si>
  <si>
    <t>A230184</t>
  </si>
  <si>
    <t>Zavičajna nastava</t>
  </si>
  <si>
    <t>2302</t>
  </si>
  <si>
    <t>Funkcija 0960</t>
  </si>
  <si>
    <t>A230202</t>
  </si>
  <si>
    <t>Građanski odgoj</t>
  </si>
  <si>
    <t>2401</t>
  </si>
  <si>
    <t>Investicijsko održavanje osnovnih škola</t>
  </si>
  <si>
    <t>A240101</t>
  </si>
  <si>
    <t>Investicijsko održavanje OŠ -minimalni standard</t>
  </si>
  <si>
    <t>2403</t>
  </si>
  <si>
    <t>Kapitalna ulaganja u osnovne škole</t>
  </si>
  <si>
    <t>K240301</t>
  </si>
  <si>
    <t>Projektna dokumentacija osnovnih škola</t>
  </si>
  <si>
    <t>2405</t>
  </si>
  <si>
    <t>Opremanje u osnovnim školama</t>
  </si>
  <si>
    <t>K240502</t>
  </si>
  <si>
    <t>Opremanje knjižnica</t>
  </si>
  <si>
    <t>9108</t>
  </si>
  <si>
    <t>MOZAIK 4</t>
  </si>
  <si>
    <t>T910801</t>
  </si>
  <si>
    <t>Provedba projekta MOZAIK 4</t>
  </si>
  <si>
    <t>11009 O.Š. Fažana</t>
  </si>
  <si>
    <t>11</t>
  </si>
  <si>
    <t>Nenamjenski prihodi i primici</t>
  </si>
  <si>
    <t>Vlastiti prihodi proračunskih korisnika</t>
  </si>
  <si>
    <t>47</t>
  </si>
  <si>
    <t>Prihodi za posebne namjene za proračunske korisnike</t>
  </si>
  <si>
    <t>48</t>
  </si>
  <si>
    <t>Decentralizirana sredstva</t>
  </si>
  <si>
    <t>51</t>
  </si>
  <si>
    <t>Europska unija</t>
  </si>
  <si>
    <t>53</t>
  </si>
  <si>
    <t>Ministarstva i državne ustanove za proračunske korisnike</t>
  </si>
  <si>
    <t>54</t>
  </si>
  <si>
    <t>Gradovi i općine za programe Istarske županije</t>
  </si>
  <si>
    <t>55</t>
  </si>
  <si>
    <t>Gradovi i općine za proračunske korisnike</t>
  </si>
  <si>
    <t>58</t>
  </si>
  <si>
    <t>Ostale institucije za proračunske korisnike</t>
  </si>
  <si>
    <t>62</t>
  </si>
  <si>
    <t>Donacije za proračunske korisnike</t>
  </si>
  <si>
    <t>Prihodi za projekt UD (pomoćnik u nastavi)</t>
  </si>
  <si>
    <t>PRIHODI IZ PRORAČUNA- IŽ</t>
  </si>
  <si>
    <t>Prihodi od pruženih usluga VLASTITI PRIHODI</t>
  </si>
  <si>
    <t>Prihodi iz prorač. IŽ za mat. rashode OŠ po stvarnom trošku (sistem.pregl.)</t>
  </si>
  <si>
    <t>Prihodi iz prorač. IŽ za mat. rashode OŠ po stvarn. tr. iznad stand. (OSIGURANJE)</t>
  </si>
  <si>
    <t>Prihodi iz prorač. IŽ za mat. rashode OŠ po stvarn. tr. iznad stand. (županijsko natjecanje)</t>
  </si>
  <si>
    <t>Prihodi iz prorač. IŽ - Investicijsko održavanje minimalni standard- Građanski odgoj</t>
  </si>
  <si>
    <t>Prihodi iz prorač. IŽ za mat. rashode OŠ po stvarn. tr. iznad stand. (energ.i ostale usluge)</t>
  </si>
  <si>
    <t>155.00</t>
  </si>
  <si>
    <t>Projekcija plana
za 2023.</t>
  </si>
  <si>
    <t>Projekcija plana 
za 2024.</t>
  </si>
  <si>
    <t>Prijedlog plana 
za 2022.</t>
  </si>
  <si>
    <t>2.IZMJENE I DOPUNE FINANCIJSKOG PLANA OŠ FAŽANA ZA 2022 I PROJEKCIJA PLANA ZA 2023 I 2024 GODINU</t>
  </si>
  <si>
    <t xml:space="preserve">
II IZMJENE I DOPUNE ZA 2022. GODINU
OŠ FAŽANA
RASHODI
11009 O.Š. Fažana</t>
  </si>
  <si>
    <t>Klasa: 400-04/22-01/01</t>
  </si>
  <si>
    <t>Urbroj:2168-02-01-22-01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</si>
</sst>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A]#,##0.00;\-\ #,##0.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charset val="1"/>
    </font>
    <font>
      <sz val="8"/>
      <color indexed="8"/>
      <name val="Arial"/>
      <charset val="238"/>
    </font>
    <font>
      <b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charset val="238"/>
    </font>
    <font>
      <sz val="8"/>
      <color indexed="12"/>
      <name val="Arial"/>
      <charset val="238"/>
    </font>
    <font>
      <sz val="9"/>
      <color indexed="14"/>
      <name val="Arial"/>
      <charset val="238"/>
    </font>
    <font>
      <i/>
      <sz val="8"/>
      <color indexed="14"/>
      <name val="Arial"/>
      <charset val="238"/>
    </font>
    <font>
      <sz val="11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0"/>
      <name val="Arial"/>
      <family val="2"/>
      <charset val="238"/>
    </font>
    <font>
      <sz val="8"/>
      <color rgb="FF00B0F0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sz val="8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i/>
      <sz val="8"/>
      <color rgb="FF0070C0"/>
      <name val="Arial"/>
      <family val="2"/>
      <charset val="238"/>
    </font>
    <font>
      <i/>
      <sz val="8"/>
      <color rgb="FF00B0F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5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1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/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1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ck">
        <color indexed="10"/>
      </right>
      <top style="thin">
        <color indexed="10"/>
      </top>
      <bottom style="medium">
        <color indexed="64"/>
      </bottom>
      <diagonal/>
    </border>
    <border>
      <left/>
      <right style="medium">
        <color indexed="64"/>
      </right>
      <top style="thin">
        <color indexed="1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ck">
        <color indexed="10"/>
      </right>
      <top/>
      <bottom style="medium">
        <color indexed="64"/>
      </bottom>
      <diagonal/>
    </border>
    <border>
      <left style="medium">
        <color indexed="64"/>
      </left>
      <right style="thick">
        <color indexed="10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wrapText="1"/>
    </xf>
    <xf numFmtId="0" fontId="7" fillId="0" borderId="1" xfId="0" quotePrefix="1" applyFont="1" applyBorder="1" applyAlignment="1">
      <alignment horizontal="left" wrapText="1"/>
    </xf>
    <xf numFmtId="0" fontId="7" fillId="0" borderId="2" xfId="0" quotePrefix="1" applyFont="1" applyBorder="1" applyAlignment="1">
      <alignment horizontal="left" wrapText="1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11" fillId="2" borderId="2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7" fillId="0" borderId="3" xfId="0" applyNumberFormat="1" applyFont="1" applyBorder="1" applyAlignment="1">
      <alignment horizontal="right"/>
    </xf>
    <xf numFmtId="3" fontId="7" fillId="2" borderId="3" xfId="0" applyNumberFormat="1" applyFont="1" applyFill="1" applyBorder="1" applyAlignment="1" applyProtection="1">
      <alignment horizontal="right" wrapText="1"/>
    </xf>
    <xf numFmtId="3" fontId="7" fillId="3" borderId="1" xfId="0" quotePrefix="1" applyNumberFormat="1" applyFont="1" applyFill="1" applyBorder="1" applyAlignment="1">
      <alignment horizontal="right"/>
    </xf>
    <xf numFmtId="3" fontId="7" fillId="3" borderId="3" xfId="0" applyNumberFormat="1" applyFont="1" applyFill="1" applyBorder="1" applyAlignment="1" applyProtection="1">
      <alignment horizontal="right" wrapText="1"/>
    </xf>
    <xf numFmtId="3" fontId="7" fillId="2" borderId="1" xfId="0" quotePrefix="1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0" fillId="4" borderId="0" xfId="0" applyFill="1"/>
    <xf numFmtId="0" fontId="0" fillId="6" borderId="0" xfId="0" applyFill="1"/>
    <xf numFmtId="0" fontId="23" fillId="5" borderId="0" xfId="0" applyFont="1" applyFill="1" applyAlignment="1" applyProtection="1">
      <alignment horizontal="left" vertical="top" wrapText="1" readingOrder="1"/>
      <protection locked="0"/>
    </xf>
    <xf numFmtId="0" fontId="23" fillId="5" borderId="0" xfId="0" applyFont="1" applyFill="1" applyAlignment="1" applyProtection="1">
      <alignment horizontal="right" vertical="top" wrapText="1" readingOrder="1"/>
      <protection locked="0"/>
    </xf>
    <xf numFmtId="0" fontId="20" fillId="5" borderId="0" xfId="0" applyFont="1" applyFill="1" applyAlignment="1" applyProtection="1">
      <alignment horizontal="left" vertical="top" wrapText="1" readingOrder="1"/>
      <protection locked="0"/>
    </xf>
    <xf numFmtId="164" fontId="20" fillId="5" borderId="0" xfId="0" applyNumberFormat="1" applyFont="1" applyFill="1" applyAlignment="1" applyProtection="1">
      <alignment horizontal="right" vertical="top" wrapText="1" readingOrder="1"/>
      <protection locked="0"/>
    </xf>
    <xf numFmtId="0" fontId="14" fillId="5" borderId="0" xfId="0" applyFont="1" applyFill="1" applyAlignment="1" applyProtection="1">
      <alignment horizontal="left" vertical="top" wrapText="1" readingOrder="1"/>
      <protection locked="0"/>
    </xf>
    <xf numFmtId="164" fontId="14" fillId="5" borderId="0" xfId="0" applyNumberFormat="1" applyFont="1" applyFill="1" applyAlignment="1" applyProtection="1">
      <alignment horizontal="right" vertical="top" wrapText="1" readingOrder="1"/>
      <protection locked="0"/>
    </xf>
    <xf numFmtId="0" fontId="21" fillId="5" borderId="6" xfId="0" applyFont="1" applyFill="1" applyBorder="1" applyAlignment="1" applyProtection="1">
      <alignment horizontal="right" vertical="center" wrapText="1" readingOrder="1"/>
      <protection locked="0"/>
    </xf>
    <xf numFmtId="164" fontId="21" fillId="6" borderId="0" xfId="0" applyNumberFormat="1" applyFont="1" applyFill="1" applyAlignment="1" applyProtection="1">
      <alignment horizontal="right" vertical="top" wrapText="1" readingOrder="1"/>
      <protection locked="0"/>
    </xf>
    <xf numFmtId="164" fontId="21" fillId="6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14" fillId="0" borderId="11" xfId="0" applyFont="1" applyBorder="1" applyAlignment="1" applyProtection="1">
      <alignment horizontal="center" vertical="center" wrapText="1" readingOrder="1"/>
      <protection locked="0"/>
    </xf>
    <xf numFmtId="0" fontId="14" fillId="0" borderId="16" xfId="0" applyFont="1" applyBorder="1" applyAlignment="1" applyProtection="1">
      <alignment horizontal="center" vertical="center" wrapText="1" readingOrder="1"/>
      <protection locked="0"/>
    </xf>
    <xf numFmtId="0" fontId="14" fillId="0" borderId="22" xfId="0" applyFont="1" applyBorder="1" applyAlignment="1" applyProtection="1">
      <alignment horizontal="center" vertical="center" wrapText="1" readingOrder="1"/>
      <protection locked="0"/>
    </xf>
    <xf numFmtId="0" fontId="14" fillId="0" borderId="26" xfId="0" applyFont="1" applyBorder="1" applyAlignment="1" applyProtection="1">
      <alignment horizontal="center" vertical="center" wrapText="1" readingOrder="1"/>
      <protection locked="0"/>
    </xf>
    <xf numFmtId="0" fontId="14" fillId="0" borderId="23" xfId="0" applyFont="1" applyBorder="1" applyAlignment="1" applyProtection="1">
      <alignment horizontal="center" vertical="center" wrapText="1" readingOrder="1"/>
      <protection locked="0"/>
    </xf>
    <xf numFmtId="3" fontId="14" fillId="0" borderId="11" xfId="0" applyNumberFormat="1" applyFont="1" applyBorder="1" applyAlignment="1" applyProtection="1">
      <alignment horizontal="center" vertical="center" wrapText="1" readingOrder="1"/>
      <protection locked="0"/>
    </xf>
    <xf numFmtId="3" fontId="15" fillId="0" borderId="11" xfId="0" applyNumberFormat="1" applyFont="1" applyBorder="1" applyAlignment="1" applyProtection="1">
      <alignment horizontal="center" vertical="center" wrapText="1" readingOrder="1"/>
      <protection locked="0"/>
    </xf>
    <xf numFmtId="0" fontId="19" fillId="0" borderId="25" xfId="0" applyFont="1" applyBorder="1" applyAlignment="1" applyProtection="1">
      <alignment horizontal="center" vertical="center" wrapText="1" readingOrder="1"/>
      <protection locked="0"/>
    </xf>
    <xf numFmtId="0" fontId="14" fillId="0" borderId="27" xfId="0" applyFont="1" applyBorder="1" applyAlignment="1" applyProtection="1">
      <alignment horizontal="center" vertical="center" wrapText="1" readingOrder="1"/>
      <protection locked="0"/>
    </xf>
    <xf numFmtId="0" fontId="14" fillId="0" borderId="25" xfId="0" applyFont="1" applyBorder="1" applyAlignment="1" applyProtection="1">
      <alignment horizontal="center" vertical="center" wrapText="1" readingOrder="1"/>
      <protection locked="0"/>
    </xf>
    <xf numFmtId="3" fontId="15" fillId="4" borderId="15" xfId="0" applyNumberFormat="1" applyFont="1" applyFill="1" applyBorder="1" applyAlignment="1" applyProtection="1">
      <alignment horizontal="center" vertical="center" wrapText="1" readingOrder="1"/>
      <protection locked="0"/>
    </xf>
    <xf numFmtId="164" fontId="20" fillId="5" borderId="38" xfId="0" applyNumberFormat="1" applyFont="1" applyFill="1" applyBorder="1" applyAlignment="1" applyProtection="1">
      <alignment horizontal="right" vertical="center" wrapText="1" readingOrder="1"/>
      <protection locked="0"/>
    </xf>
    <xf numFmtId="164" fontId="14" fillId="5" borderId="38" xfId="0" applyNumberFormat="1" applyFont="1" applyFill="1" applyBorder="1" applyAlignment="1" applyProtection="1">
      <alignment horizontal="right" vertical="center" wrapText="1" readingOrder="1"/>
      <protection locked="0"/>
    </xf>
    <xf numFmtId="164" fontId="20" fillId="5" borderId="32" xfId="0" applyNumberFormat="1" applyFont="1" applyFill="1" applyBorder="1" applyAlignment="1" applyProtection="1">
      <alignment horizontal="right" vertical="center" wrapText="1" readingOrder="1"/>
      <protection locked="0"/>
    </xf>
    <xf numFmtId="164" fontId="14" fillId="5" borderId="32" xfId="0" applyNumberFormat="1" applyFont="1" applyFill="1" applyBorder="1" applyAlignment="1" applyProtection="1">
      <alignment horizontal="right" vertical="center" wrapText="1" readingOrder="1"/>
      <protection locked="0"/>
    </xf>
    <xf numFmtId="164" fontId="14" fillId="5" borderId="34" xfId="0" applyNumberFormat="1" applyFont="1" applyFill="1" applyBorder="1" applyAlignment="1" applyProtection="1">
      <alignment horizontal="right" vertical="center" wrapText="1" readingOrder="1"/>
      <protection locked="0"/>
    </xf>
    <xf numFmtId="164" fontId="14" fillId="5" borderId="39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5" borderId="41" xfId="0" applyFont="1" applyFill="1" applyBorder="1" applyAlignment="1" applyProtection="1">
      <alignment horizontal="left" vertical="center" wrapText="1" readingOrder="1"/>
      <protection locked="0"/>
    </xf>
    <xf numFmtId="0" fontId="14" fillId="5" borderId="41" xfId="0" applyFont="1" applyFill="1" applyBorder="1" applyAlignment="1" applyProtection="1">
      <alignment horizontal="left" vertical="center" wrapText="1" readingOrder="1"/>
      <protection locked="0"/>
    </xf>
    <xf numFmtId="0" fontId="25" fillId="7" borderId="40" xfId="0" applyFont="1" applyFill="1" applyBorder="1" applyAlignment="1" applyProtection="1">
      <alignment horizontal="left" vertical="center" wrapText="1" readingOrder="1"/>
      <protection locked="0"/>
    </xf>
    <xf numFmtId="164" fontId="25" fillId="7" borderId="24" xfId="0" applyNumberFormat="1" applyFont="1" applyFill="1" applyBorder="1" applyAlignment="1" applyProtection="1">
      <alignment horizontal="right" vertical="center" wrapText="1" readingOrder="1"/>
      <protection locked="0"/>
    </xf>
    <xf numFmtId="164" fontId="25" fillId="7" borderId="30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7" borderId="41" xfId="0" applyFont="1" applyFill="1" applyBorder="1" applyAlignment="1" applyProtection="1">
      <alignment horizontal="left" vertical="center" wrapText="1" readingOrder="1"/>
      <protection locked="0"/>
    </xf>
    <xf numFmtId="164" fontId="25" fillId="7" borderId="38" xfId="0" applyNumberFormat="1" applyFont="1" applyFill="1" applyBorder="1" applyAlignment="1" applyProtection="1">
      <alignment horizontal="right" vertical="center" wrapText="1" readingOrder="1"/>
      <protection locked="0"/>
    </xf>
    <xf numFmtId="164" fontId="25" fillId="7" borderId="32" xfId="0" applyNumberFormat="1" applyFont="1" applyFill="1" applyBorder="1" applyAlignment="1" applyProtection="1">
      <alignment horizontal="right" vertical="center" wrapText="1" readingOrder="1"/>
      <protection locked="0"/>
    </xf>
    <xf numFmtId="164" fontId="17" fillId="8" borderId="39" xfId="0" applyNumberFormat="1" applyFont="1" applyFill="1" applyBorder="1" applyAlignment="1" applyProtection="1">
      <alignment horizontal="right" vertical="center" wrapText="1" readingOrder="1"/>
      <protection locked="0"/>
    </xf>
    <xf numFmtId="164" fontId="17" fillId="8" borderId="14" xfId="0" applyNumberFormat="1" applyFont="1" applyFill="1" applyBorder="1" applyAlignment="1" applyProtection="1">
      <alignment horizontal="right" vertical="center" wrapText="1" readingOrder="1"/>
      <protection locked="0"/>
    </xf>
    <xf numFmtId="164" fontId="17" fillId="8" borderId="28" xfId="0" applyNumberFormat="1" applyFont="1" applyFill="1" applyBorder="1" applyAlignment="1" applyProtection="1">
      <alignment horizontal="right" vertical="center" wrapText="1" readingOrder="1"/>
      <protection locked="0"/>
    </xf>
    <xf numFmtId="0" fontId="21" fillId="6" borderId="7" xfId="0" applyFont="1" applyFill="1" applyBorder="1" applyAlignment="1" applyProtection="1">
      <alignment vertical="center" wrapText="1" readingOrder="1"/>
      <protection locked="0"/>
    </xf>
    <xf numFmtId="0" fontId="21" fillId="6" borderId="0" xfId="0" applyFont="1" applyFill="1" applyAlignment="1" applyProtection="1">
      <alignment vertical="top" wrapText="1" readingOrder="1"/>
      <protection locked="0"/>
    </xf>
    <xf numFmtId="0" fontId="0" fillId="6" borderId="0" xfId="0" applyFill="1"/>
    <xf numFmtId="0" fontId="0" fillId="0" borderId="0" xfId="0"/>
    <xf numFmtId="0" fontId="14" fillId="0" borderId="21" xfId="0" applyFont="1" applyBorder="1" applyAlignment="1" applyProtection="1">
      <alignment horizontal="center" vertical="center" wrapText="1" readingOrder="1"/>
      <protection locked="0"/>
    </xf>
    <xf numFmtId="0" fontId="14" fillId="0" borderId="20" xfId="0" applyFont="1" applyBorder="1" applyAlignment="1" applyProtection="1">
      <alignment horizontal="center" vertical="center" wrapText="1" readingOrder="1"/>
      <protection locked="0"/>
    </xf>
    <xf numFmtId="0" fontId="22" fillId="5" borderId="0" xfId="0" applyFont="1" applyFill="1" applyBorder="1" applyAlignment="1" applyProtection="1">
      <alignment horizontal="left" vertical="center" wrapText="1" readingOrder="1"/>
      <protection locked="0"/>
    </xf>
    <xf numFmtId="0" fontId="22" fillId="5" borderId="0" xfId="0" applyFont="1" applyFill="1" applyBorder="1" applyAlignment="1" applyProtection="1">
      <alignment horizontal="right" vertical="center" wrapText="1" readingOrder="1"/>
      <protection locked="0"/>
    </xf>
    <xf numFmtId="0" fontId="0" fillId="0" borderId="0" xfId="0"/>
    <xf numFmtId="0" fontId="14" fillId="0" borderId="20" xfId="0" applyFont="1" applyBorder="1" applyAlignment="1" applyProtection="1">
      <alignment horizontal="center" vertical="center" wrapText="1" readingOrder="1"/>
      <protection locked="0"/>
    </xf>
    <xf numFmtId="0" fontId="22" fillId="5" borderId="0" xfId="0" applyFont="1" applyFill="1" applyBorder="1" applyAlignment="1" applyProtection="1">
      <alignment horizontal="left" vertical="center" wrapText="1" readingOrder="1"/>
      <protection locked="0"/>
    </xf>
    <xf numFmtId="0" fontId="22" fillId="5" borderId="0" xfId="0" applyFont="1" applyFill="1" applyBorder="1" applyAlignment="1" applyProtection="1">
      <alignment horizontal="right" vertical="center" wrapText="1" readingOrder="1"/>
      <protection locked="0"/>
    </xf>
    <xf numFmtId="0" fontId="14" fillId="0" borderId="44" xfId="0" applyFont="1" applyBorder="1" applyAlignment="1" applyProtection="1">
      <alignment horizontal="center" vertical="center" wrapText="1" readingOrder="1"/>
      <protection locked="0"/>
    </xf>
    <xf numFmtId="3" fontId="14" fillId="0" borderId="25" xfId="0" applyNumberFormat="1" applyFont="1" applyBorder="1" applyAlignment="1" applyProtection="1">
      <alignment horizontal="center" vertical="center" wrapText="1" readingOrder="1"/>
      <protection locked="0"/>
    </xf>
    <xf numFmtId="0" fontId="14" fillId="4" borderId="46" xfId="0" applyFont="1" applyFill="1" applyBorder="1" applyAlignment="1" applyProtection="1">
      <alignment horizontal="center" vertical="center" wrapText="1" readingOrder="1"/>
      <protection locked="0"/>
    </xf>
    <xf numFmtId="3" fontId="17" fillId="0" borderId="13" xfId="0" applyNumberFormat="1" applyFont="1" applyBorder="1" applyAlignment="1" applyProtection="1">
      <alignment vertical="center" wrapText="1"/>
      <protection locked="0"/>
    </xf>
    <xf numFmtId="3" fontId="0" fillId="0" borderId="13" xfId="0" applyNumberForma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4" fontId="14" fillId="0" borderId="25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27" xfId="0" applyBorder="1" applyAlignment="1" applyProtection="1">
      <alignment vertical="top" wrapText="1"/>
      <protection locked="0"/>
    </xf>
    <xf numFmtId="3" fontId="14" fillId="0" borderId="27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11" fillId="0" borderId="11" xfId="0" applyFont="1" applyBorder="1" applyAlignment="1" applyProtection="1">
      <alignment vertical="top" wrapText="1"/>
      <protection locked="0"/>
    </xf>
    <xf numFmtId="0" fontId="11" fillId="0" borderId="27" xfId="0" applyFont="1" applyBorder="1" applyAlignment="1" applyProtection="1">
      <alignment vertical="top" wrapText="1"/>
      <protection locked="0"/>
    </xf>
    <xf numFmtId="3" fontId="15" fillId="0" borderId="25" xfId="0" applyNumberFormat="1" applyFont="1" applyBorder="1" applyAlignment="1" applyProtection="1">
      <alignment horizontal="center" vertical="center" wrapText="1" readingOrder="1"/>
      <protection locked="0"/>
    </xf>
    <xf numFmtId="3" fontId="17" fillId="0" borderId="28" xfId="0" applyNumberFormat="1" applyFont="1" applyBorder="1" applyAlignment="1" applyProtection="1">
      <alignment vertical="center" wrapText="1"/>
      <protection locked="0"/>
    </xf>
    <xf numFmtId="0" fontId="18" fillId="0" borderId="13" xfId="0" applyFont="1" applyBorder="1" applyAlignment="1" applyProtection="1">
      <alignment vertical="center" wrapText="1"/>
      <protection locked="0"/>
    </xf>
    <xf numFmtId="0" fontId="18" fillId="0" borderId="13" xfId="0" applyFont="1" applyBorder="1" applyAlignment="1" applyProtection="1">
      <alignment vertical="top" wrapText="1"/>
      <protection locked="0"/>
    </xf>
    <xf numFmtId="3" fontId="18" fillId="0" borderId="50" xfId="0" applyNumberFormat="1" applyFont="1" applyBorder="1" applyAlignment="1" applyProtection="1">
      <alignment vertical="center" wrapText="1"/>
      <protection locked="0"/>
    </xf>
    <xf numFmtId="3" fontId="0" fillId="0" borderId="50" xfId="0" applyNumberFormat="1" applyBorder="1" applyAlignment="1" applyProtection="1">
      <alignment vertical="top" wrapText="1"/>
      <protection locked="0"/>
    </xf>
    <xf numFmtId="3" fontId="18" fillId="0" borderId="13" xfId="0" applyNumberFormat="1" applyFont="1" applyBorder="1" applyAlignment="1" applyProtection="1">
      <alignment vertical="center" wrapText="1"/>
      <protection locked="0"/>
    </xf>
    <xf numFmtId="0" fontId="14" fillId="10" borderId="11" xfId="0" applyFont="1" applyFill="1" applyBorder="1" applyAlignment="1" applyProtection="1">
      <alignment horizontal="center" vertical="center" wrapText="1" readingOrder="1"/>
      <protection locked="0"/>
    </xf>
    <xf numFmtId="0" fontId="14" fillId="10" borderId="19" xfId="0" applyFont="1" applyFill="1" applyBorder="1" applyAlignment="1" applyProtection="1">
      <alignment horizontal="center" vertical="center" wrapText="1" readingOrder="1"/>
      <protection locked="0"/>
    </xf>
    <xf numFmtId="0" fontId="18" fillId="10" borderId="11" xfId="0" applyFont="1" applyFill="1" applyBorder="1" applyAlignment="1" applyProtection="1">
      <alignment horizontal="center" vertical="center" wrapText="1" readingOrder="1"/>
      <protection locked="0"/>
    </xf>
    <xf numFmtId="0" fontId="26" fillId="0" borderId="11" xfId="0" applyFont="1" applyBorder="1" applyAlignment="1" applyProtection="1">
      <alignment vertical="top" wrapText="1"/>
      <protection locked="0"/>
    </xf>
    <xf numFmtId="0" fontId="16" fillId="0" borderId="25" xfId="0" applyFont="1" applyBorder="1" applyAlignment="1" applyProtection="1">
      <alignment vertical="top" wrapText="1"/>
      <protection locked="0"/>
    </xf>
    <xf numFmtId="0" fontId="15" fillId="0" borderId="16" xfId="0" applyFont="1" applyBorder="1" applyAlignment="1" applyProtection="1">
      <alignment horizontal="center" vertical="center" wrapText="1" readingOrder="1"/>
      <protection locked="0"/>
    </xf>
    <xf numFmtId="0" fontId="15" fillId="0" borderId="26" xfId="0" applyFont="1" applyBorder="1" applyAlignment="1" applyProtection="1">
      <alignment horizontal="center" vertical="center" wrapText="1" readingOrder="1"/>
      <protection locked="0"/>
    </xf>
    <xf numFmtId="3" fontId="18" fillId="0" borderId="28" xfId="0" applyNumberFormat="1" applyFont="1" applyBorder="1" applyAlignment="1" applyProtection="1">
      <alignment vertical="center" wrapText="1"/>
      <protection locked="0"/>
    </xf>
    <xf numFmtId="3" fontId="19" fillId="0" borderId="25" xfId="0" applyNumberFormat="1" applyFont="1" applyBorder="1" applyAlignment="1" applyProtection="1">
      <alignment horizontal="center" vertical="center" wrapText="1" readingOrder="1"/>
      <protection locked="0"/>
    </xf>
    <xf numFmtId="0" fontId="14" fillId="10" borderId="16" xfId="0" applyFont="1" applyFill="1" applyBorder="1" applyAlignment="1" applyProtection="1">
      <alignment horizontal="center" vertical="center" wrapText="1" readingOrder="1"/>
      <protection locked="0"/>
    </xf>
    <xf numFmtId="0" fontId="27" fillId="7" borderId="21" xfId="0" applyFont="1" applyFill="1" applyBorder="1" applyAlignment="1" applyProtection="1">
      <alignment horizontal="left" vertical="top" wrapText="1" readingOrder="1"/>
      <protection locked="0"/>
    </xf>
    <xf numFmtId="164" fontId="27" fillId="7" borderId="52" xfId="0" applyNumberFormat="1" applyFont="1" applyFill="1" applyBorder="1" applyAlignment="1" applyProtection="1">
      <alignment horizontal="right" vertical="top" wrapText="1" readingOrder="1"/>
      <protection locked="0"/>
    </xf>
    <xf numFmtId="164" fontId="27" fillId="7" borderId="17" xfId="0" applyNumberFormat="1" applyFont="1" applyFill="1" applyBorder="1" applyAlignment="1" applyProtection="1">
      <alignment horizontal="right" vertical="top" wrapText="1" readingOrder="1"/>
      <protection locked="0"/>
    </xf>
    <xf numFmtId="164" fontId="27" fillId="7" borderId="18" xfId="0" applyNumberFormat="1" applyFont="1" applyFill="1" applyBorder="1" applyAlignment="1" applyProtection="1">
      <alignment horizontal="right" vertical="top" wrapText="1" readingOrder="1"/>
      <protection locked="0"/>
    </xf>
    <xf numFmtId="164" fontId="27" fillId="7" borderId="51" xfId="0" applyNumberFormat="1" applyFont="1" applyFill="1" applyBorder="1" applyAlignment="1" applyProtection="1">
      <alignment horizontal="right" vertical="top" wrapText="1" readingOrder="1"/>
      <protection locked="0"/>
    </xf>
    <xf numFmtId="0" fontId="24" fillId="6" borderId="0" xfId="0" applyFont="1" applyFill="1"/>
    <xf numFmtId="0" fontId="30" fillId="10" borderId="20" xfId="0" applyFont="1" applyFill="1" applyBorder="1" applyAlignment="1" applyProtection="1">
      <alignment horizontal="left" vertical="top" wrapText="1" readingOrder="1"/>
      <protection locked="0"/>
    </xf>
    <xf numFmtId="164" fontId="30" fillId="10" borderId="45" xfId="0" applyNumberFormat="1" applyFont="1" applyFill="1" applyBorder="1" applyAlignment="1" applyProtection="1">
      <alignment horizontal="right" vertical="top" wrapText="1" readingOrder="1"/>
      <protection locked="0"/>
    </xf>
    <xf numFmtId="164" fontId="30" fillId="10" borderId="54" xfId="0" applyNumberFormat="1" applyFont="1" applyFill="1" applyBorder="1" applyAlignment="1" applyProtection="1">
      <alignment horizontal="right" vertical="top" wrapText="1" readingOrder="1"/>
      <protection locked="0"/>
    </xf>
    <xf numFmtId="0" fontId="32" fillId="5" borderId="0" xfId="0" applyFont="1" applyFill="1" applyAlignment="1" applyProtection="1">
      <alignment horizontal="left" vertical="top" wrapText="1" readingOrder="1"/>
      <protection locked="0"/>
    </xf>
    <xf numFmtId="164" fontId="30" fillId="5" borderId="0" xfId="0" applyNumberFormat="1" applyFont="1" applyFill="1" applyAlignment="1" applyProtection="1">
      <alignment horizontal="right" vertical="top" wrapText="1" readingOrder="1"/>
      <protection locked="0"/>
    </xf>
    <xf numFmtId="164" fontId="30" fillId="10" borderId="13" xfId="0" applyNumberFormat="1" applyFont="1" applyFill="1" applyBorder="1" applyAlignment="1" applyProtection="1">
      <alignment horizontal="right" vertical="top" wrapText="1" readingOrder="1"/>
      <protection locked="0"/>
    </xf>
    <xf numFmtId="0" fontId="29" fillId="6" borderId="0" xfId="0" applyFont="1" applyFill="1"/>
    <xf numFmtId="0" fontId="31" fillId="6" borderId="0" xfId="0" applyFont="1" applyFill="1"/>
    <xf numFmtId="0" fontId="30" fillId="10" borderId="11" xfId="0" applyFont="1" applyFill="1" applyBorder="1" applyAlignment="1" applyProtection="1">
      <alignment horizontal="left" vertical="top" wrapText="1" readingOrder="1"/>
      <protection locked="0"/>
    </xf>
    <xf numFmtId="164" fontId="30" fillId="10" borderId="19" xfId="0" applyNumberFormat="1" applyFont="1" applyFill="1" applyBorder="1" applyAlignment="1" applyProtection="1">
      <alignment horizontal="right" vertical="top" wrapText="1" readingOrder="1"/>
      <protection locked="0"/>
    </xf>
    <xf numFmtId="164" fontId="30" fillId="10" borderId="11" xfId="0" applyNumberFormat="1" applyFont="1" applyFill="1" applyBorder="1" applyAlignment="1" applyProtection="1">
      <alignment horizontal="right" vertical="top" wrapText="1" readingOrder="1"/>
      <protection locked="0"/>
    </xf>
    <xf numFmtId="0" fontId="30" fillId="5" borderId="0" xfId="0" applyFont="1" applyFill="1" applyAlignment="1" applyProtection="1">
      <alignment horizontal="left" vertical="top" wrapText="1" readingOrder="1"/>
      <protection locked="0"/>
    </xf>
    <xf numFmtId="0" fontId="33" fillId="5" borderId="0" xfId="0" applyFont="1" applyFill="1" applyAlignment="1" applyProtection="1">
      <alignment horizontal="left" vertical="top" wrapText="1" readingOrder="1"/>
      <protection locked="0"/>
    </xf>
    <xf numFmtId="164" fontId="28" fillId="5" borderId="0" xfId="0" applyNumberFormat="1" applyFont="1" applyFill="1" applyAlignment="1" applyProtection="1">
      <alignment horizontal="right" vertical="top" wrapText="1" readingOrder="1"/>
      <protection locked="0"/>
    </xf>
    <xf numFmtId="0" fontId="33" fillId="5" borderId="0" xfId="0" applyFont="1" applyFill="1" applyAlignment="1" applyProtection="1">
      <alignment horizontal="right" vertical="top" wrapText="1" readingOrder="1"/>
      <protection locked="0"/>
    </xf>
    <xf numFmtId="0" fontId="20" fillId="8" borderId="8" xfId="0" applyFont="1" applyFill="1" applyBorder="1" applyAlignment="1" applyProtection="1">
      <alignment horizontal="left" vertical="top" wrapText="1" readingOrder="1"/>
      <protection locked="0"/>
    </xf>
    <xf numFmtId="164" fontId="20" fillId="8" borderId="8" xfId="0" applyNumberFormat="1" applyFont="1" applyFill="1" applyBorder="1" applyAlignment="1" applyProtection="1">
      <alignment horizontal="right" vertical="top" wrapText="1" readingOrder="1"/>
      <protection locked="0"/>
    </xf>
    <xf numFmtId="0" fontId="30" fillId="5" borderId="9" xfId="0" applyFont="1" applyFill="1" applyBorder="1" applyAlignment="1" applyProtection="1">
      <alignment horizontal="right" vertical="center" wrapText="1" readingOrder="1"/>
      <protection locked="0"/>
    </xf>
    <xf numFmtId="0" fontId="30" fillId="6" borderId="0" xfId="0" applyFont="1" applyFill="1" applyAlignment="1" applyProtection="1">
      <alignment vertical="top" wrapText="1" readingOrder="1"/>
      <protection locked="0"/>
    </xf>
    <xf numFmtId="164" fontId="30" fillId="6" borderId="0" xfId="0" applyNumberFormat="1" applyFont="1" applyFill="1" applyAlignment="1" applyProtection="1">
      <alignment horizontal="right" vertical="top" wrapText="1" readingOrder="1"/>
      <protection locked="0"/>
    </xf>
    <xf numFmtId="0" fontId="30" fillId="6" borderId="10" xfId="0" applyFont="1" applyFill="1" applyBorder="1" applyAlignment="1" applyProtection="1">
      <alignment vertical="center" wrapText="1" readingOrder="1"/>
      <protection locked="0"/>
    </xf>
    <xf numFmtId="164" fontId="30" fillId="6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30" fillId="10" borderId="16" xfId="0" applyFont="1" applyFill="1" applyBorder="1" applyAlignment="1" applyProtection="1">
      <alignment horizontal="left" vertical="top" wrapText="1" readingOrder="1"/>
      <protection locked="0"/>
    </xf>
    <xf numFmtId="3" fontId="34" fillId="0" borderId="13" xfId="0" applyNumberFormat="1" applyFont="1" applyBorder="1" applyAlignment="1" applyProtection="1">
      <alignment horizontal="center" vertical="center" wrapText="1"/>
      <protection locked="0"/>
    </xf>
    <xf numFmtId="3" fontId="0" fillId="0" borderId="13" xfId="0" applyNumberFormat="1" applyBorder="1" applyAlignment="1" applyProtection="1">
      <alignment horizontal="center" vertical="center" wrapText="1"/>
      <protection locked="0"/>
    </xf>
    <xf numFmtId="3" fontId="18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3" fontId="0" fillId="0" borderId="50" xfId="0" applyNumberFormat="1" applyBorder="1" applyAlignment="1" applyProtection="1">
      <alignment horizontal="center" vertical="top" wrapText="1"/>
      <protection locked="0"/>
    </xf>
    <xf numFmtId="0" fontId="19" fillId="0" borderId="27" xfId="0" applyFont="1" applyBorder="1" applyAlignment="1" applyProtection="1">
      <alignment horizontal="center" vertical="center" wrapText="1" readingOrder="1"/>
      <protection locked="0"/>
    </xf>
    <xf numFmtId="3" fontId="0" fillId="0" borderId="28" xfId="0" applyNumberFormat="1" applyBorder="1" applyAlignment="1" applyProtection="1">
      <alignment vertical="top" wrapText="1"/>
      <protection locked="0"/>
    </xf>
    <xf numFmtId="3" fontId="17" fillId="0" borderId="13" xfId="0" applyNumberFormat="1" applyFont="1" applyBorder="1" applyAlignment="1" applyProtection="1">
      <alignment horizontal="center" vertical="center" wrapText="1"/>
      <protection locked="0"/>
    </xf>
    <xf numFmtId="3" fontId="18" fillId="0" borderId="28" xfId="0" applyNumberFormat="1" applyFont="1" applyBorder="1" applyAlignment="1" applyProtection="1">
      <alignment horizontal="center" vertical="center" wrapText="1"/>
      <protection locked="0"/>
    </xf>
    <xf numFmtId="3" fontId="35" fillId="0" borderId="13" xfId="0" applyNumberFormat="1" applyFont="1" applyBorder="1" applyAlignment="1" applyProtection="1">
      <alignment horizontal="center" vertical="center" wrapText="1"/>
      <protection locked="0"/>
    </xf>
    <xf numFmtId="3" fontId="18" fillId="0" borderId="28" xfId="0" applyNumberFormat="1" applyFont="1" applyBorder="1" applyAlignment="1" applyProtection="1">
      <alignment horizontal="right" vertical="center" wrapText="1"/>
      <protection locked="0"/>
    </xf>
    <xf numFmtId="3" fontId="0" fillId="0" borderId="50" xfId="0" applyNumberFormat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0" fillId="0" borderId="0" xfId="0"/>
    <xf numFmtId="0" fontId="7" fillId="2" borderId="1" xfId="0" applyNumberFormat="1" applyFont="1" applyFill="1" applyBorder="1" applyAlignment="1" applyProtection="1">
      <alignment horizontal="left" wrapText="1"/>
    </xf>
    <xf numFmtId="0" fontId="7" fillId="2" borderId="2" xfId="0" applyNumberFormat="1" applyFont="1" applyFill="1" applyBorder="1" applyAlignment="1" applyProtection="1">
      <alignment horizontal="left" wrapText="1"/>
    </xf>
    <xf numFmtId="0" fontId="7" fillId="2" borderId="5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9" fillId="2" borderId="1" xfId="0" applyNumberFormat="1" applyFont="1" applyFill="1" applyBorder="1" applyAlignment="1" applyProtection="1">
      <alignment horizontal="left" wrapText="1"/>
    </xf>
    <xf numFmtId="0" fontId="10" fillId="2" borderId="2" xfId="0" applyNumberFormat="1" applyFont="1" applyFill="1" applyBorder="1" applyAlignment="1" applyProtection="1">
      <alignment wrapText="1"/>
    </xf>
    <xf numFmtId="0" fontId="11" fillId="2" borderId="2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left" wrapText="1"/>
    </xf>
    <xf numFmtId="0" fontId="10" fillId="0" borderId="2" xfId="0" applyNumberFormat="1" applyFont="1" applyFill="1" applyBorder="1" applyAlignment="1" applyProtection="1">
      <alignment wrapText="1"/>
    </xf>
    <xf numFmtId="0" fontId="11" fillId="0" borderId="2" xfId="0" applyNumberFormat="1" applyFont="1" applyFill="1" applyBorder="1" applyAlignment="1" applyProtection="1"/>
    <xf numFmtId="0" fontId="9" fillId="0" borderId="1" xfId="0" quotePrefix="1" applyFont="1" applyFill="1" applyBorder="1" applyAlignment="1">
      <alignment horizontal="left"/>
    </xf>
    <xf numFmtId="0" fontId="9" fillId="0" borderId="1" xfId="0" quotePrefix="1" applyNumberFormat="1" applyFont="1" applyFill="1" applyBorder="1" applyAlignment="1" applyProtection="1">
      <alignment horizontal="left" wrapText="1"/>
    </xf>
    <xf numFmtId="0" fontId="11" fillId="0" borderId="2" xfId="0" applyNumberFormat="1" applyFont="1" applyFill="1" applyBorder="1" applyAlignment="1" applyProtection="1">
      <alignment wrapText="1"/>
    </xf>
    <xf numFmtId="0" fontId="9" fillId="0" borderId="1" xfId="0" quotePrefix="1" applyFont="1" applyBorder="1" applyAlignment="1">
      <alignment horizontal="left"/>
    </xf>
    <xf numFmtId="0" fontId="9" fillId="2" borderId="1" xfId="0" quotePrefix="1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7" fillId="3" borderId="1" xfId="0" applyNumberFormat="1" applyFont="1" applyFill="1" applyBorder="1" applyAlignment="1" applyProtection="1">
      <alignment horizontal="left" wrapText="1"/>
    </xf>
    <xf numFmtId="0" fontId="7" fillId="3" borderId="2" xfId="0" applyNumberFormat="1" applyFont="1" applyFill="1" applyBorder="1" applyAlignment="1" applyProtection="1">
      <alignment horizontal="left" wrapText="1"/>
    </xf>
    <xf numFmtId="0" fontId="7" fillId="3" borderId="5" xfId="0" applyNumberFormat="1" applyFont="1" applyFill="1" applyBorder="1" applyAlignment="1" applyProtection="1">
      <alignment horizontal="left" wrapText="1"/>
    </xf>
    <xf numFmtId="0" fontId="21" fillId="6" borderId="0" xfId="0" applyFont="1" applyFill="1" applyAlignment="1" applyProtection="1">
      <alignment vertical="top" wrapText="1" readingOrder="1"/>
      <protection locked="0"/>
    </xf>
    <xf numFmtId="0" fontId="0" fillId="6" borderId="0" xfId="0" applyFill="1"/>
    <xf numFmtId="0" fontId="21" fillId="6" borderId="7" xfId="0" applyFont="1" applyFill="1" applyBorder="1" applyAlignment="1" applyProtection="1">
      <alignment vertical="center" wrapText="1" readingOrder="1"/>
      <protection locked="0"/>
    </xf>
    <xf numFmtId="0" fontId="0" fillId="6" borderId="7" xfId="0" applyFill="1" applyBorder="1" applyAlignment="1" applyProtection="1">
      <alignment vertical="top" wrapText="1"/>
      <protection locked="0"/>
    </xf>
    <xf numFmtId="0" fontId="17" fillId="8" borderId="33" xfId="0" applyFont="1" applyFill="1" applyBorder="1" applyAlignment="1" applyProtection="1">
      <alignment vertical="center" wrapText="1" readingOrder="1"/>
      <protection locked="0"/>
    </xf>
    <xf numFmtId="0" fontId="24" fillId="9" borderId="14" xfId="0" applyFont="1" applyFill="1" applyBorder="1" applyAlignment="1" applyProtection="1">
      <alignment vertical="top" wrapText="1"/>
      <protection locked="0"/>
    </xf>
    <xf numFmtId="164" fontId="17" fillId="8" borderId="42" xfId="0" applyNumberFormat="1" applyFont="1" applyFill="1" applyBorder="1" applyAlignment="1" applyProtection="1">
      <alignment horizontal="right" vertical="center" wrapText="1" readingOrder="1"/>
      <protection locked="0"/>
    </xf>
    <xf numFmtId="0" fontId="24" fillId="9" borderId="28" xfId="0" applyFont="1" applyFill="1" applyBorder="1" applyAlignment="1" applyProtection="1">
      <alignment vertical="top" wrapText="1"/>
      <protection locked="0"/>
    </xf>
    <xf numFmtId="0" fontId="21" fillId="5" borderId="6" xfId="0" applyFont="1" applyFill="1" applyBorder="1" applyAlignment="1" applyProtection="1">
      <alignment vertical="center" wrapText="1" readingOrder="1"/>
      <protection locked="0"/>
    </xf>
    <xf numFmtId="0" fontId="0" fillId="6" borderId="6" xfId="0" applyFill="1" applyBorder="1" applyAlignment="1" applyProtection="1">
      <alignment vertical="top" wrapText="1"/>
      <protection locked="0"/>
    </xf>
    <xf numFmtId="0" fontId="20" fillId="5" borderId="31" xfId="0" applyFont="1" applyFill="1" applyBorder="1" applyAlignment="1" applyProtection="1">
      <alignment horizontal="left" vertical="center" wrapText="1" readingOrder="1"/>
      <protection locked="0"/>
    </xf>
    <xf numFmtId="0" fontId="0" fillId="6" borderId="36" xfId="0" applyFill="1" applyBorder="1" applyAlignment="1" applyProtection="1">
      <alignment vertical="top" wrapText="1"/>
      <protection locked="0"/>
    </xf>
    <xf numFmtId="164" fontId="20" fillId="5" borderId="31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6" borderId="32" xfId="0" applyFill="1" applyBorder="1" applyAlignment="1" applyProtection="1">
      <alignment vertical="top" wrapText="1"/>
      <protection locked="0"/>
    </xf>
    <xf numFmtId="0" fontId="14" fillId="5" borderId="31" xfId="0" applyFont="1" applyFill="1" applyBorder="1" applyAlignment="1" applyProtection="1">
      <alignment horizontal="left" vertical="center" wrapText="1" readingOrder="1"/>
      <protection locked="0"/>
    </xf>
    <xf numFmtId="164" fontId="14" fillId="5" borderId="31" xfId="0" applyNumberFormat="1" applyFont="1" applyFill="1" applyBorder="1" applyAlignment="1" applyProtection="1">
      <alignment horizontal="right" vertical="center" wrapText="1" readingOrder="1"/>
      <protection locked="0"/>
    </xf>
    <xf numFmtId="0" fontId="14" fillId="5" borderId="33" xfId="0" applyFont="1" applyFill="1" applyBorder="1" applyAlignment="1" applyProtection="1">
      <alignment horizontal="left" vertical="center" wrapText="1" readingOrder="1"/>
      <protection locked="0"/>
    </xf>
    <xf numFmtId="0" fontId="0" fillId="6" borderId="37" xfId="0" applyFill="1" applyBorder="1" applyAlignment="1" applyProtection="1">
      <alignment vertical="top" wrapText="1"/>
      <protection locked="0"/>
    </xf>
    <xf numFmtId="164" fontId="14" fillId="5" borderId="33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6" borderId="34" xfId="0" applyFill="1" applyBorder="1" applyAlignment="1" applyProtection="1">
      <alignment vertical="top" wrapText="1"/>
      <protection locked="0"/>
    </xf>
    <xf numFmtId="0" fontId="25" fillId="7" borderId="31" xfId="0" applyFont="1" applyFill="1" applyBorder="1" applyAlignment="1" applyProtection="1">
      <alignment horizontal="left" vertical="center" wrapText="1" readingOrder="1"/>
      <protection locked="0"/>
    </xf>
    <xf numFmtId="0" fontId="1" fillId="4" borderId="36" xfId="0" applyFont="1" applyFill="1" applyBorder="1" applyAlignment="1" applyProtection="1">
      <alignment vertical="top" wrapText="1"/>
      <protection locked="0"/>
    </xf>
    <xf numFmtId="164" fontId="25" fillId="7" borderId="31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4" borderId="32" xfId="0" applyFont="1" applyFill="1" applyBorder="1" applyAlignment="1" applyProtection="1">
      <alignment vertical="top" wrapText="1"/>
      <protection locked="0"/>
    </xf>
    <xf numFmtId="0" fontId="18" fillId="10" borderId="12" xfId="0" applyFont="1" applyFill="1" applyBorder="1" applyAlignment="1" applyProtection="1">
      <alignment horizontal="center" vertical="center" wrapText="1" readingOrder="1"/>
      <protection locked="0"/>
    </xf>
    <xf numFmtId="0" fontId="24" fillId="11" borderId="19" xfId="0" applyFont="1" applyFill="1" applyBorder="1" applyAlignment="1" applyProtection="1">
      <alignment vertical="top" wrapText="1"/>
      <protection locked="0"/>
    </xf>
    <xf numFmtId="0" fontId="18" fillId="10" borderId="29" xfId="0" applyFont="1" applyFill="1" applyBorder="1" applyAlignment="1" applyProtection="1">
      <alignment horizontal="center" vertical="center" wrapText="1" readingOrder="1"/>
      <protection locked="0"/>
    </xf>
    <xf numFmtId="0" fontId="25" fillId="7" borderId="43" xfId="0" applyFont="1" applyFill="1" applyBorder="1" applyAlignment="1" applyProtection="1">
      <alignment horizontal="left" vertical="center" wrapText="1" readingOrder="1"/>
      <protection locked="0"/>
    </xf>
    <xf numFmtId="0" fontId="1" fillId="4" borderId="35" xfId="0" applyFont="1" applyFill="1" applyBorder="1" applyAlignment="1" applyProtection="1">
      <alignment vertical="top" wrapText="1"/>
      <protection locked="0"/>
    </xf>
    <xf numFmtId="164" fontId="25" fillId="7" borderId="43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4" borderId="30" xfId="0" applyFont="1" applyFill="1" applyBorder="1" applyAlignment="1" applyProtection="1">
      <alignment vertical="top" wrapText="1"/>
      <protection locked="0"/>
    </xf>
    <xf numFmtId="0" fontId="14" fillId="0" borderId="45" xfId="0" applyFont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14" fillId="0" borderId="20" xfId="0" applyFont="1" applyBorder="1" applyAlignment="1" applyProtection="1">
      <alignment horizontal="center" vertical="center" wrapText="1" readingOrder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14" fillId="10" borderId="29" xfId="0" applyFont="1" applyFill="1" applyBorder="1" applyAlignment="1" applyProtection="1">
      <alignment horizontal="center" vertical="center" wrapText="1" readingOrder="1"/>
      <protection locked="0"/>
    </xf>
    <xf numFmtId="0" fontId="0" fillId="11" borderId="19" xfId="0" applyFill="1" applyBorder="1" applyAlignment="1" applyProtection="1">
      <alignment vertical="top" wrapText="1"/>
      <protection locked="0"/>
    </xf>
    <xf numFmtId="0" fontId="14" fillId="10" borderId="12" xfId="0" applyFont="1" applyFill="1" applyBorder="1" applyAlignment="1" applyProtection="1">
      <alignment horizontal="center" vertical="center" wrapText="1" readingOrder="1"/>
      <protection locked="0"/>
    </xf>
    <xf numFmtId="0" fontId="0" fillId="11" borderId="13" xfId="0" applyFill="1" applyBorder="1" applyAlignment="1" applyProtection="1">
      <alignment vertical="top" wrapText="1"/>
      <protection locked="0"/>
    </xf>
    <xf numFmtId="0" fontId="3" fillId="4" borderId="47" xfId="0" applyFont="1" applyFill="1" applyBorder="1" applyAlignment="1" applyProtection="1">
      <alignment horizontal="center" vertical="center" wrapText="1" readingOrder="1"/>
      <protection locked="0"/>
    </xf>
    <xf numFmtId="0" fontId="11" fillId="4" borderId="48" xfId="0" applyFont="1" applyFill="1" applyBorder="1" applyAlignment="1" applyProtection="1">
      <alignment vertical="top" wrapText="1"/>
      <protection locked="0"/>
    </xf>
    <xf numFmtId="3" fontId="15" fillId="4" borderId="46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4" borderId="49" xfId="0" applyFont="1" applyFill="1" applyBorder="1" applyAlignment="1" applyProtection="1">
      <alignment vertical="top" wrapText="1"/>
      <protection locked="0"/>
    </xf>
    <xf numFmtId="0" fontId="30" fillId="6" borderId="0" xfId="0" applyFont="1" applyFill="1" applyAlignment="1" applyProtection="1">
      <alignment vertical="top" wrapText="1" readingOrder="1"/>
      <protection locked="0"/>
    </xf>
    <xf numFmtId="0" fontId="31" fillId="6" borderId="0" xfId="0" applyFont="1" applyFill="1"/>
    <xf numFmtId="164" fontId="30" fillId="6" borderId="0" xfId="0" applyNumberFormat="1" applyFont="1" applyFill="1" applyAlignment="1" applyProtection="1">
      <alignment horizontal="right" vertical="top" wrapText="1" readingOrder="1"/>
      <protection locked="0"/>
    </xf>
    <xf numFmtId="0" fontId="30" fillId="6" borderId="10" xfId="0" applyFont="1" applyFill="1" applyBorder="1" applyAlignment="1" applyProtection="1">
      <alignment vertical="center" wrapText="1" readingOrder="1"/>
      <protection locked="0"/>
    </xf>
    <xf numFmtId="0" fontId="31" fillId="6" borderId="10" xfId="0" applyFont="1" applyFill="1" applyBorder="1" applyAlignment="1" applyProtection="1">
      <alignment vertical="top" wrapText="1"/>
      <protection locked="0"/>
    </xf>
    <xf numFmtId="164" fontId="30" fillId="6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30" fillId="5" borderId="9" xfId="0" applyFont="1" applyFill="1" applyBorder="1" applyAlignment="1" applyProtection="1">
      <alignment vertical="center" wrapText="1" readingOrder="1"/>
      <protection locked="0"/>
    </xf>
    <xf numFmtId="0" fontId="31" fillId="6" borderId="9" xfId="0" applyFont="1" applyFill="1" applyBorder="1" applyAlignment="1" applyProtection="1">
      <alignment vertical="top" wrapText="1"/>
      <protection locked="0"/>
    </xf>
    <xf numFmtId="0" fontId="30" fillId="5" borderId="9" xfId="0" applyFont="1" applyFill="1" applyBorder="1" applyAlignment="1" applyProtection="1">
      <alignment horizontal="right" vertical="center" wrapText="1" readingOrder="1"/>
      <protection locked="0"/>
    </xf>
    <xf numFmtId="164" fontId="14" fillId="5" borderId="0" xfId="0" applyNumberFormat="1" applyFont="1" applyFill="1" applyAlignment="1" applyProtection="1">
      <alignment horizontal="right" vertical="top" wrapText="1" readingOrder="1"/>
      <protection locked="0"/>
    </xf>
    <xf numFmtId="164" fontId="20" fillId="5" borderId="0" xfId="0" applyNumberFormat="1" applyFont="1" applyFill="1" applyAlignment="1" applyProtection="1">
      <alignment horizontal="right" vertical="top" wrapText="1" readingOrder="1"/>
      <protection locked="0"/>
    </xf>
    <xf numFmtId="0" fontId="20" fillId="8" borderId="8" xfId="0" applyFont="1" applyFill="1" applyBorder="1" applyAlignment="1" applyProtection="1">
      <alignment horizontal="left" vertical="top" wrapText="1" readingOrder="1"/>
      <protection locked="0"/>
    </xf>
    <xf numFmtId="0" fontId="0" fillId="9" borderId="8" xfId="0" applyFill="1" applyBorder="1" applyAlignment="1" applyProtection="1">
      <alignment vertical="top" wrapText="1"/>
      <protection locked="0"/>
    </xf>
    <xf numFmtId="164" fontId="20" fillId="8" borderId="8" xfId="0" applyNumberFormat="1" applyFont="1" applyFill="1" applyBorder="1" applyAlignment="1" applyProtection="1">
      <alignment horizontal="right" vertical="top" wrapText="1" readingOrder="1"/>
      <protection locked="0"/>
    </xf>
    <xf numFmtId="0" fontId="33" fillId="5" borderId="0" xfId="0" applyFont="1" applyFill="1" applyAlignment="1" applyProtection="1">
      <alignment horizontal="left" vertical="top" wrapText="1" readingOrder="1"/>
      <protection locked="0"/>
    </xf>
    <xf numFmtId="0" fontId="29" fillId="6" borderId="0" xfId="0" applyFont="1" applyFill="1"/>
    <xf numFmtId="0" fontId="33" fillId="5" borderId="0" xfId="0" applyFont="1" applyFill="1" applyAlignment="1" applyProtection="1">
      <alignment horizontal="right" vertical="top" wrapText="1" readingOrder="1"/>
      <protection locked="0"/>
    </xf>
    <xf numFmtId="164" fontId="28" fillId="5" borderId="0" xfId="0" applyNumberFormat="1" applyFont="1" applyFill="1" applyAlignment="1" applyProtection="1">
      <alignment horizontal="right" vertical="top" wrapText="1" readingOrder="1"/>
      <protection locked="0"/>
    </xf>
    <xf numFmtId="164" fontId="30" fillId="5" borderId="0" xfId="0" applyNumberFormat="1" applyFont="1" applyFill="1" applyAlignment="1" applyProtection="1">
      <alignment horizontal="right" vertical="top" wrapText="1" readingOrder="1"/>
      <protection locked="0"/>
    </xf>
    <xf numFmtId="0" fontId="30" fillId="10" borderId="21" xfId="0" applyFont="1" applyFill="1" applyBorder="1" applyAlignment="1" applyProtection="1">
      <alignment horizontal="left" vertical="top" wrapText="1" readingOrder="1"/>
      <protection locked="0"/>
    </xf>
    <xf numFmtId="0" fontId="31" fillId="11" borderId="13" xfId="0" applyFont="1" applyFill="1" applyBorder="1" applyAlignment="1" applyProtection="1">
      <alignment vertical="top" wrapText="1"/>
      <protection locked="0"/>
    </xf>
    <xf numFmtId="164" fontId="30" fillId="10" borderId="21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5" borderId="0" xfId="0" applyFont="1" applyFill="1" applyBorder="1" applyAlignment="1" applyProtection="1">
      <alignment horizontal="left" vertical="center" wrapText="1" readingOrder="1"/>
      <protection locked="0"/>
    </xf>
    <xf numFmtId="0" fontId="0" fillId="6" borderId="0" xfId="0" applyFill="1" applyBorder="1" applyAlignment="1" applyProtection="1">
      <alignment vertical="top" wrapText="1"/>
      <protection locked="0"/>
    </xf>
    <xf numFmtId="0" fontId="22" fillId="5" borderId="0" xfId="0" applyFont="1" applyFill="1" applyBorder="1" applyAlignment="1" applyProtection="1">
      <alignment horizontal="right" vertical="center" wrapText="1" readingOrder="1"/>
      <protection locked="0"/>
    </xf>
    <xf numFmtId="0" fontId="30" fillId="10" borderId="17" xfId="0" applyFont="1" applyFill="1" applyBorder="1" applyAlignment="1" applyProtection="1">
      <alignment horizontal="left" vertical="top" wrapText="1" readingOrder="1"/>
      <protection locked="0"/>
    </xf>
    <xf numFmtId="0" fontId="31" fillId="11" borderId="19" xfId="0" applyFont="1" applyFill="1" applyBorder="1" applyAlignment="1" applyProtection="1">
      <alignment vertical="top" wrapText="1"/>
      <protection locked="0"/>
    </xf>
    <xf numFmtId="164" fontId="30" fillId="10" borderId="17" xfId="0" applyNumberFormat="1" applyFont="1" applyFill="1" applyBorder="1" applyAlignment="1" applyProtection="1">
      <alignment horizontal="right" vertical="top" wrapText="1" readingOrder="1"/>
      <protection locked="0"/>
    </xf>
    <xf numFmtId="0" fontId="23" fillId="5" borderId="0" xfId="0" applyFont="1" applyFill="1" applyAlignment="1" applyProtection="1">
      <alignment horizontal="right" vertical="top" wrapText="1" readingOrder="1"/>
      <protection locked="0"/>
    </xf>
    <xf numFmtId="0" fontId="32" fillId="5" borderId="0" xfId="0" applyFont="1" applyFill="1" applyAlignment="1" applyProtection="1">
      <alignment horizontal="left" vertical="top" wrapText="1" readingOrder="1"/>
      <protection locked="0"/>
    </xf>
    <xf numFmtId="0" fontId="27" fillId="7" borderId="18" xfId="0" applyFont="1" applyFill="1" applyBorder="1" applyAlignment="1" applyProtection="1">
      <alignment horizontal="left" vertical="top" wrapText="1" readingOrder="1"/>
      <protection locked="0"/>
    </xf>
    <xf numFmtId="0" fontId="1" fillId="4" borderId="17" xfId="0" applyFont="1" applyFill="1" applyBorder="1" applyAlignment="1" applyProtection="1">
      <alignment vertical="top" wrapText="1"/>
      <protection locked="0"/>
    </xf>
    <xf numFmtId="164" fontId="27" fillId="7" borderId="18" xfId="0" applyNumberFormat="1" applyFont="1" applyFill="1" applyBorder="1" applyAlignment="1" applyProtection="1">
      <alignment horizontal="right" vertical="top" wrapText="1" readingOrder="1"/>
      <protection locked="0"/>
    </xf>
    <xf numFmtId="0" fontId="30" fillId="10" borderId="45" xfId="0" applyFont="1" applyFill="1" applyBorder="1" applyAlignment="1" applyProtection="1">
      <alignment horizontal="left" vertical="top" wrapText="1" readingOrder="1"/>
      <protection locked="0"/>
    </xf>
    <xf numFmtId="0" fontId="31" fillId="11" borderId="53" xfId="0" applyFont="1" applyFill="1" applyBorder="1" applyAlignment="1" applyProtection="1">
      <alignment vertical="top" wrapText="1"/>
      <protection locked="0"/>
    </xf>
    <xf numFmtId="164" fontId="30" fillId="10" borderId="45" xfId="0" applyNumberFormat="1" applyFont="1" applyFill="1" applyBorder="1" applyAlignment="1" applyProtection="1">
      <alignment horizontal="right" vertical="top" wrapText="1" readingOrder="1"/>
      <protection locked="0"/>
    </xf>
    <xf numFmtId="0" fontId="14" fillId="10" borderId="21" xfId="0" applyFont="1" applyFill="1" applyBorder="1" applyAlignment="1" applyProtection="1">
      <alignment horizontal="center" vertical="center" wrapText="1" readingOrder="1"/>
      <protection locked="0"/>
    </xf>
    <xf numFmtId="164" fontId="27" fillId="7" borderId="2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4" borderId="13" xfId="0" applyFont="1" applyFill="1" applyBorder="1" applyAlignment="1" applyProtection="1">
      <alignment vertical="top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9" sqref="M9:M10"/>
    </sheetView>
  </sheetViews>
  <sheetFormatPr defaultRowHeight="15" x14ac:dyDescent="0.25"/>
  <cols>
    <col min="6" max="6" width="33.7109375" customWidth="1"/>
    <col min="7" max="7" width="20.140625" customWidth="1"/>
    <col min="8" max="8" width="35.5703125" customWidth="1"/>
  </cols>
  <sheetData>
    <row r="1" spans="1:10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"/>
      <c r="J1" s="1"/>
    </row>
    <row r="2" spans="1:10" x14ac:dyDescent="0.25">
      <c r="A2" s="148" t="s">
        <v>182</v>
      </c>
      <c r="B2" s="2"/>
      <c r="C2" s="2"/>
      <c r="D2" s="2"/>
      <c r="E2" s="2"/>
      <c r="F2" s="2"/>
      <c r="G2" s="2"/>
      <c r="H2" s="2"/>
      <c r="I2" s="1"/>
      <c r="J2" s="1"/>
    </row>
    <row r="3" spans="1:10" x14ac:dyDescent="0.25">
      <c r="A3" s="148" t="s">
        <v>183</v>
      </c>
      <c r="B3" s="2"/>
      <c r="C3" s="2"/>
      <c r="D3" s="2"/>
      <c r="E3" s="2"/>
      <c r="F3" s="2"/>
      <c r="G3" s="2"/>
      <c r="H3" s="2"/>
      <c r="I3" s="1"/>
      <c r="J3" s="1"/>
    </row>
    <row r="4" spans="1:10" s="150" customFormat="1" x14ac:dyDescent="0.25">
      <c r="A4" s="148"/>
      <c r="B4" s="148"/>
      <c r="C4" s="148"/>
      <c r="D4" s="148"/>
      <c r="E4" s="148"/>
      <c r="F4" s="148"/>
      <c r="G4" s="148"/>
      <c r="H4" s="148"/>
      <c r="I4" s="149"/>
      <c r="J4" s="149"/>
    </row>
    <row r="5" spans="1:10" ht="18" x14ac:dyDescent="0.25">
      <c r="A5" s="155" t="s">
        <v>180</v>
      </c>
      <c r="B5" s="155"/>
      <c r="C5" s="155"/>
      <c r="D5" s="155"/>
      <c r="E5" s="155"/>
      <c r="F5" s="155"/>
      <c r="G5" s="155"/>
      <c r="H5" s="155"/>
      <c r="I5" s="1"/>
      <c r="J5" s="1"/>
    </row>
    <row r="6" spans="1:10" ht="18" x14ac:dyDescent="0.25">
      <c r="A6" s="155" t="s">
        <v>1</v>
      </c>
      <c r="B6" s="155"/>
      <c r="C6" s="155"/>
      <c r="D6" s="155"/>
      <c r="E6" s="155"/>
      <c r="F6" s="155"/>
      <c r="G6" s="156"/>
      <c r="H6" s="156"/>
      <c r="I6" s="3"/>
      <c r="J6" s="3"/>
    </row>
    <row r="7" spans="1:10" ht="18" x14ac:dyDescent="0.25">
      <c r="A7" s="4"/>
      <c r="B7" s="5"/>
      <c r="C7" s="5"/>
      <c r="D7" s="5"/>
      <c r="E7" s="5"/>
      <c r="F7" s="1"/>
      <c r="G7" s="1"/>
      <c r="H7" s="1"/>
      <c r="I7" s="1"/>
      <c r="J7" s="1"/>
    </row>
    <row r="8" spans="1:10" ht="26.25" x14ac:dyDescent="0.25">
      <c r="A8" s="6"/>
      <c r="B8" s="7"/>
      <c r="C8" s="7"/>
      <c r="D8" s="8"/>
      <c r="E8" s="9"/>
      <c r="F8" s="10" t="s">
        <v>179</v>
      </c>
      <c r="G8" s="10" t="s">
        <v>177</v>
      </c>
      <c r="H8" s="11" t="s">
        <v>178</v>
      </c>
      <c r="I8" s="12"/>
      <c r="J8" s="1"/>
    </row>
    <row r="9" spans="1:10" ht="15.75" x14ac:dyDescent="0.25">
      <c r="A9" s="157" t="s">
        <v>5</v>
      </c>
      <c r="B9" s="158"/>
      <c r="C9" s="158"/>
      <c r="D9" s="158"/>
      <c r="E9" s="159"/>
      <c r="F9" s="13">
        <f>F12-F15</f>
        <v>8949237</v>
      </c>
      <c r="G9" s="13">
        <v>8528904</v>
      </c>
      <c r="H9" s="13">
        <v>8528904</v>
      </c>
      <c r="I9" s="14"/>
      <c r="J9" s="1"/>
    </row>
    <row r="10" spans="1:10" ht="15.75" x14ac:dyDescent="0.25">
      <c r="A10" s="160" t="s">
        <v>6</v>
      </c>
      <c r="B10" s="161"/>
      <c r="C10" s="161"/>
      <c r="D10" s="161"/>
      <c r="E10" s="162"/>
      <c r="F10" s="15">
        <v>8949237</v>
      </c>
      <c r="G10" s="13">
        <v>8528904</v>
      </c>
      <c r="H10" s="13">
        <v>8528904</v>
      </c>
      <c r="I10" s="1"/>
      <c r="J10" s="1"/>
    </row>
    <row r="11" spans="1:10" ht="15.75" x14ac:dyDescent="0.25">
      <c r="A11" s="163" t="s">
        <v>7</v>
      </c>
      <c r="B11" s="162"/>
      <c r="C11" s="162"/>
      <c r="D11" s="162"/>
      <c r="E11" s="162"/>
      <c r="F11" s="15"/>
      <c r="G11" s="15"/>
      <c r="H11" s="15"/>
      <c r="I11" s="1"/>
      <c r="J11" s="1"/>
    </row>
    <row r="12" spans="1:10" ht="15.75" x14ac:dyDescent="0.25">
      <c r="A12" s="16" t="s">
        <v>8</v>
      </c>
      <c r="B12" s="17"/>
      <c r="C12" s="17"/>
      <c r="D12" s="17"/>
      <c r="E12" s="17"/>
      <c r="F12" s="13">
        <v>9046229</v>
      </c>
      <c r="G12" s="13">
        <v>8528904</v>
      </c>
      <c r="H12" s="13">
        <v>8528904</v>
      </c>
      <c r="I12" s="1"/>
      <c r="J12" s="1"/>
    </row>
    <row r="13" spans="1:10" ht="15.75" x14ac:dyDescent="0.25">
      <c r="A13" s="164" t="s">
        <v>9</v>
      </c>
      <c r="B13" s="161"/>
      <c r="C13" s="161"/>
      <c r="D13" s="161"/>
      <c r="E13" s="165"/>
      <c r="F13" s="15">
        <v>9046229</v>
      </c>
      <c r="G13" s="13">
        <v>8528904</v>
      </c>
      <c r="H13" s="13">
        <v>8528904</v>
      </c>
      <c r="I13" s="18"/>
      <c r="J13" s="18"/>
    </row>
    <row r="14" spans="1:10" ht="15.75" x14ac:dyDescent="0.25">
      <c r="A14" s="166" t="s">
        <v>10</v>
      </c>
      <c r="B14" s="162"/>
      <c r="C14" s="162"/>
      <c r="D14" s="162"/>
      <c r="E14" s="162"/>
      <c r="F14" s="19">
        <v>9046229</v>
      </c>
      <c r="G14" s="13">
        <v>8528904</v>
      </c>
      <c r="H14" s="13">
        <v>8528904</v>
      </c>
      <c r="I14" s="18"/>
      <c r="J14" s="18"/>
    </row>
    <row r="15" spans="1:10" ht="15.75" x14ac:dyDescent="0.25">
      <c r="A15" s="167" t="s">
        <v>11</v>
      </c>
      <c r="B15" s="158"/>
      <c r="C15" s="158"/>
      <c r="D15" s="158"/>
      <c r="E15" s="158"/>
      <c r="F15" s="20">
        <v>96992</v>
      </c>
      <c r="G15" s="20">
        <f>+G9-G12</f>
        <v>0</v>
      </c>
      <c r="H15" s="20">
        <f>+H9-H12</f>
        <v>0</v>
      </c>
      <c r="I15" s="1"/>
      <c r="J15" s="18"/>
    </row>
    <row r="16" spans="1:10" ht="18" x14ac:dyDescent="0.25">
      <c r="A16" s="155"/>
      <c r="B16" s="168"/>
      <c r="C16" s="168"/>
      <c r="D16" s="168"/>
      <c r="E16" s="168"/>
      <c r="F16" s="169"/>
      <c r="G16" s="169"/>
      <c r="H16" s="169"/>
      <c r="I16" s="1"/>
      <c r="J16" s="1"/>
    </row>
    <row r="17" spans="1:10" ht="39" x14ac:dyDescent="0.25">
      <c r="A17" s="6"/>
      <c r="B17" s="7"/>
      <c r="C17" s="7"/>
      <c r="D17" s="8"/>
      <c r="E17" s="9"/>
      <c r="F17" s="10" t="s">
        <v>2</v>
      </c>
      <c r="G17" s="10" t="s">
        <v>3</v>
      </c>
      <c r="H17" s="11" t="s">
        <v>4</v>
      </c>
      <c r="I17" s="1"/>
      <c r="J17" s="18"/>
    </row>
    <row r="18" spans="1:10" ht="15.75" x14ac:dyDescent="0.25">
      <c r="A18" s="170" t="s">
        <v>12</v>
      </c>
      <c r="B18" s="171"/>
      <c r="C18" s="171"/>
      <c r="D18" s="171"/>
      <c r="E18" s="172"/>
      <c r="F18" s="21">
        <v>-96992</v>
      </c>
      <c r="G18" s="21"/>
      <c r="H18" s="22"/>
      <c r="I18" s="1"/>
      <c r="J18" s="18"/>
    </row>
    <row r="19" spans="1:10" ht="15.75" x14ac:dyDescent="0.25">
      <c r="A19" s="151" t="s">
        <v>13</v>
      </c>
      <c r="B19" s="152"/>
      <c r="C19" s="152"/>
      <c r="D19" s="152"/>
      <c r="E19" s="153"/>
      <c r="F19" s="23">
        <v>0</v>
      </c>
      <c r="G19" s="23"/>
      <c r="H19" s="20"/>
      <c r="I19" s="1"/>
      <c r="J19" s="18"/>
    </row>
    <row r="20" spans="1:10" x14ac:dyDescent="0.25">
      <c r="A20" s="1"/>
      <c r="B20" s="1"/>
      <c r="C20" s="1"/>
      <c r="D20" s="24"/>
      <c r="E20" s="25"/>
      <c r="F20" s="1"/>
      <c r="G20" s="1"/>
      <c r="H20" s="1"/>
      <c r="I20" s="1"/>
      <c r="J20" s="1"/>
    </row>
    <row r="21" spans="1:10" x14ac:dyDescent="0.25">
      <c r="A21" s="1" t="s">
        <v>14</v>
      </c>
      <c r="B21" s="1"/>
      <c r="C21" s="1"/>
      <c r="D21" s="24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24"/>
      <c r="E22" s="1"/>
      <c r="F22" s="1"/>
      <c r="G22" s="1"/>
      <c r="H22" s="1"/>
      <c r="I22" s="1"/>
      <c r="J22" s="1"/>
    </row>
  </sheetData>
  <mergeCells count="12">
    <mergeCell ref="A19:E19"/>
    <mergeCell ref="A1:H1"/>
    <mergeCell ref="A5:H5"/>
    <mergeCell ref="A6:H6"/>
    <mergeCell ref="A9:E9"/>
    <mergeCell ref="A10:E10"/>
    <mergeCell ref="A11:E11"/>
    <mergeCell ref="A13:E13"/>
    <mergeCell ref="A14:E14"/>
    <mergeCell ref="A15:E15"/>
    <mergeCell ref="A16:H16"/>
    <mergeCell ref="A18:E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="124" zoomScaleNormal="124" workbookViewId="0">
      <selection activeCell="A20" sqref="A20"/>
    </sheetView>
  </sheetViews>
  <sheetFormatPr defaultRowHeight="15" x14ac:dyDescent="0.25"/>
  <cols>
    <col min="1" max="2" width="6.7109375" style="68" customWidth="1"/>
    <col min="3" max="3" width="56.85546875" style="68" customWidth="1"/>
    <col min="4" max="4" width="20.42578125" style="68" customWidth="1"/>
    <col min="5" max="6" width="13.42578125" style="68" customWidth="1"/>
    <col min="7" max="7" width="0" style="68" hidden="1" customWidth="1"/>
    <col min="8" max="9" width="13.42578125" style="68" customWidth="1"/>
    <col min="10" max="10" width="0.7109375" style="68" customWidth="1"/>
    <col min="11" max="256" width="9.140625" style="68"/>
    <col min="257" max="258" width="6.7109375" style="68" customWidth="1"/>
    <col min="259" max="259" width="56.85546875" style="68" customWidth="1"/>
    <col min="260" max="260" width="20.42578125" style="68" customWidth="1"/>
    <col min="261" max="262" width="13.42578125" style="68" customWidth="1"/>
    <col min="263" max="263" width="0" style="68" hidden="1" customWidth="1"/>
    <col min="264" max="265" width="13.42578125" style="68" customWidth="1"/>
    <col min="266" max="266" width="0.7109375" style="68" customWidth="1"/>
    <col min="267" max="512" width="9.140625" style="68"/>
    <col min="513" max="514" width="6.7109375" style="68" customWidth="1"/>
    <col min="515" max="515" width="56.85546875" style="68" customWidth="1"/>
    <col min="516" max="516" width="20.42578125" style="68" customWidth="1"/>
    <col min="517" max="518" width="13.42578125" style="68" customWidth="1"/>
    <col min="519" max="519" width="0" style="68" hidden="1" customWidth="1"/>
    <col min="520" max="521" width="13.42578125" style="68" customWidth="1"/>
    <col min="522" max="522" width="0.7109375" style="68" customWidth="1"/>
    <col min="523" max="768" width="9.140625" style="68"/>
    <col min="769" max="770" width="6.7109375" style="68" customWidth="1"/>
    <col min="771" max="771" width="56.85546875" style="68" customWidth="1"/>
    <col min="772" max="772" width="20.42578125" style="68" customWidth="1"/>
    <col min="773" max="774" width="13.42578125" style="68" customWidth="1"/>
    <col min="775" max="775" width="0" style="68" hidden="1" customWidth="1"/>
    <col min="776" max="777" width="13.42578125" style="68" customWidth="1"/>
    <col min="778" max="778" width="0.7109375" style="68" customWidth="1"/>
    <col min="779" max="1024" width="9.140625" style="68"/>
    <col min="1025" max="1026" width="6.7109375" style="68" customWidth="1"/>
    <col min="1027" max="1027" width="56.85546875" style="68" customWidth="1"/>
    <col min="1028" max="1028" width="20.42578125" style="68" customWidth="1"/>
    <col min="1029" max="1030" width="13.42578125" style="68" customWidth="1"/>
    <col min="1031" max="1031" width="0" style="68" hidden="1" customWidth="1"/>
    <col min="1032" max="1033" width="13.42578125" style="68" customWidth="1"/>
    <col min="1034" max="1034" width="0.7109375" style="68" customWidth="1"/>
    <col min="1035" max="1280" width="9.140625" style="68"/>
    <col min="1281" max="1282" width="6.7109375" style="68" customWidth="1"/>
    <col min="1283" max="1283" width="56.85546875" style="68" customWidth="1"/>
    <col min="1284" max="1284" width="20.42578125" style="68" customWidth="1"/>
    <col min="1285" max="1286" width="13.42578125" style="68" customWidth="1"/>
    <col min="1287" max="1287" width="0" style="68" hidden="1" customWidth="1"/>
    <col min="1288" max="1289" width="13.42578125" style="68" customWidth="1"/>
    <col min="1290" max="1290" width="0.7109375" style="68" customWidth="1"/>
    <col min="1291" max="1536" width="9.140625" style="68"/>
    <col min="1537" max="1538" width="6.7109375" style="68" customWidth="1"/>
    <col min="1539" max="1539" width="56.85546875" style="68" customWidth="1"/>
    <col min="1540" max="1540" width="20.42578125" style="68" customWidth="1"/>
    <col min="1541" max="1542" width="13.42578125" style="68" customWidth="1"/>
    <col min="1543" max="1543" width="0" style="68" hidden="1" customWidth="1"/>
    <col min="1544" max="1545" width="13.42578125" style="68" customWidth="1"/>
    <col min="1546" max="1546" width="0.7109375" style="68" customWidth="1"/>
    <col min="1547" max="1792" width="9.140625" style="68"/>
    <col min="1793" max="1794" width="6.7109375" style="68" customWidth="1"/>
    <col min="1795" max="1795" width="56.85546875" style="68" customWidth="1"/>
    <col min="1796" max="1796" width="20.42578125" style="68" customWidth="1"/>
    <col min="1797" max="1798" width="13.42578125" style="68" customWidth="1"/>
    <col min="1799" max="1799" width="0" style="68" hidden="1" customWidth="1"/>
    <col min="1800" max="1801" width="13.42578125" style="68" customWidth="1"/>
    <col min="1802" max="1802" width="0.7109375" style="68" customWidth="1"/>
    <col min="1803" max="2048" width="9.140625" style="68"/>
    <col min="2049" max="2050" width="6.7109375" style="68" customWidth="1"/>
    <col min="2051" max="2051" width="56.85546875" style="68" customWidth="1"/>
    <col min="2052" max="2052" width="20.42578125" style="68" customWidth="1"/>
    <col min="2053" max="2054" width="13.42578125" style="68" customWidth="1"/>
    <col min="2055" max="2055" width="0" style="68" hidden="1" customWidth="1"/>
    <col min="2056" max="2057" width="13.42578125" style="68" customWidth="1"/>
    <col min="2058" max="2058" width="0.7109375" style="68" customWidth="1"/>
    <col min="2059" max="2304" width="9.140625" style="68"/>
    <col min="2305" max="2306" width="6.7109375" style="68" customWidth="1"/>
    <col min="2307" max="2307" width="56.85546875" style="68" customWidth="1"/>
    <col min="2308" max="2308" width="20.42578125" style="68" customWidth="1"/>
    <col min="2309" max="2310" width="13.42578125" style="68" customWidth="1"/>
    <col min="2311" max="2311" width="0" style="68" hidden="1" customWidth="1"/>
    <col min="2312" max="2313" width="13.42578125" style="68" customWidth="1"/>
    <col min="2314" max="2314" width="0.7109375" style="68" customWidth="1"/>
    <col min="2315" max="2560" width="9.140625" style="68"/>
    <col min="2561" max="2562" width="6.7109375" style="68" customWidth="1"/>
    <col min="2563" max="2563" width="56.85546875" style="68" customWidth="1"/>
    <col min="2564" max="2564" width="20.42578125" style="68" customWidth="1"/>
    <col min="2565" max="2566" width="13.42578125" style="68" customWidth="1"/>
    <col min="2567" max="2567" width="0" style="68" hidden="1" customWidth="1"/>
    <col min="2568" max="2569" width="13.42578125" style="68" customWidth="1"/>
    <col min="2570" max="2570" width="0.7109375" style="68" customWidth="1"/>
    <col min="2571" max="2816" width="9.140625" style="68"/>
    <col min="2817" max="2818" width="6.7109375" style="68" customWidth="1"/>
    <col min="2819" max="2819" width="56.85546875" style="68" customWidth="1"/>
    <col min="2820" max="2820" width="20.42578125" style="68" customWidth="1"/>
    <col min="2821" max="2822" width="13.42578125" style="68" customWidth="1"/>
    <col min="2823" max="2823" width="0" style="68" hidden="1" customWidth="1"/>
    <col min="2824" max="2825" width="13.42578125" style="68" customWidth="1"/>
    <col min="2826" max="2826" width="0.7109375" style="68" customWidth="1"/>
    <col min="2827" max="3072" width="9.140625" style="68"/>
    <col min="3073" max="3074" width="6.7109375" style="68" customWidth="1"/>
    <col min="3075" max="3075" width="56.85546875" style="68" customWidth="1"/>
    <col min="3076" max="3076" width="20.42578125" style="68" customWidth="1"/>
    <col min="3077" max="3078" width="13.42578125" style="68" customWidth="1"/>
    <col min="3079" max="3079" width="0" style="68" hidden="1" customWidth="1"/>
    <col min="3080" max="3081" width="13.42578125" style="68" customWidth="1"/>
    <col min="3082" max="3082" width="0.7109375" style="68" customWidth="1"/>
    <col min="3083" max="3328" width="9.140625" style="68"/>
    <col min="3329" max="3330" width="6.7109375" style="68" customWidth="1"/>
    <col min="3331" max="3331" width="56.85546875" style="68" customWidth="1"/>
    <col min="3332" max="3332" width="20.42578125" style="68" customWidth="1"/>
    <col min="3333" max="3334" width="13.42578125" style="68" customWidth="1"/>
    <col min="3335" max="3335" width="0" style="68" hidden="1" customWidth="1"/>
    <col min="3336" max="3337" width="13.42578125" style="68" customWidth="1"/>
    <col min="3338" max="3338" width="0.7109375" style="68" customWidth="1"/>
    <col min="3339" max="3584" width="9.140625" style="68"/>
    <col min="3585" max="3586" width="6.7109375" style="68" customWidth="1"/>
    <col min="3587" max="3587" width="56.85546875" style="68" customWidth="1"/>
    <col min="3588" max="3588" width="20.42578125" style="68" customWidth="1"/>
    <col min="3589" max="3590" width="13.42578125" style="68" customWidth="1"/>
    <col min="3591" max="3591" width="0" style="68" hidden="1" customWidth="1"/>
    <col min="3592" max="3593" width="13.42578125" style="68" customWidth="1"/>
    <col min="3594" max="3594" width="0.7109375" style="68" customWidth="1"/>
    <col min="3595" max="3840" width="9.140625" style="68"/>
    <col min="3841" max="3842" width="6.7109375" style="68" customWidth="1"/>
    <col min="3843" max="3843" width="56.85546875" style="68" customWidth="1"/>
    <col min="3844" max="3844" width="20.42578125" style="68" customWidth="1"/>
    <col min="3845" max="3846" width="13.42578125" style="68" customWidth="1"/>
    <col min="3847" max="3847" width="0" style="68" hidden="1" customWidth="1"/>
    <col min="3848" max="3849" width="13.42578125" style="68" customWidth="1"/>
    <col min="3850" max="3850" width="0.7109375" style="68" customWidth="1"/>
    <col min="3851" max="4096" width="9.140625" style="68"/>
    <col min="4097" max="4098" width="6.7109375" style="68" customWidth="1"/>
    <col min="4099" max="4099" width="56.85546875" style="68" customWidth="1"/>
    <col min="4100" max="4100" width="20.42578125" style="68" customWidth="1"/>
    <col min="4101" max="4102" width="13.42578125" style="68" customWidth="1"/>
    <col min="4103" max="4103" width="0" style="68" hidden="1" customWidth="1"/>
    <col min="4104" max="4105" width="13.42578125" style="68" customWidth="1"/>
    <col min="4106" max="4106" width="0.7109375" style="68" customWidth="1"/>
    <col min="4107" max="4352" width="9.140625" style="68"/>
    <col min="4353" max="4354" width="6.7109375" style="68" customWidth="1"/>
    <col min="4355" max="4355" width="56.85546875" style="68" customWidth="1"/>
    <col min="4356" max="4356" width="20.42578125" style="68" customWidth="1"/>
    <col min="4357" max="4358" width="13.42578125" style="68" customWidth="1"/>
    <col min="4359" max="4359" width="0" style="68" hidden="1" customWidth="1"/>
    <col min="4360" max="4361" width="13.42578125" style="68" customWidth="1"/>
    <col min="4362" max="4362" width="0.7109375" style="68" customWidth="1"/>
    <col min="4363" max="4608" width="9.140625" style="68"/>
    <col min="4609" max="4610" width="6.7109375" style="68" customWidth="1"/>
    <col min="4611" max="4611" width="56.85546875" style="68" customWidth="1"/>
    <col min="4612" max="4612" width="20.42578125" style="68" customWidth="1"/>
    <col min="4613" max="4614" width="13.42578125" style="68" customWidth="1"/>
    <col min="4615" max="4615" width="0" style="68" hidden="1" customWidth="1"/>
    <col min="4616" max="4617" width="13.42578125" style="68" customWidth="1"/>
    <col min="4618" max="4618" width="0.7109375" style="68" customWidth="1"/>
    <col min="4619" max="4864" width="9.140625" style="68"/>
    <col min="4865" max="4866" width="6.7109375" style="68" customWidth="1"/>
    <col min="4867" max="4867" width="56.85546875" style="68" customWidth="1"/>
    <col min="4868" max="4868" width="20.42578125" style="68" customWidth="1"/>
    <col min="4869" max="4870" width="13.42578125" style="68" customWidth="1"/>
    <col min="4871" max="4871" width="0" style="68" hidden="1" customWidth="1"/>
    <col min="4872" max="4873" width="13.42578125" style="68" customWidth="1"/>
    <col min="4874" max="4874" width="0.7109375" style="68" customWidth="1"/>
    <col min="4875" max="5120" width="9.140625" style="68"/>
    <col min="5121" max="5122" width="6.7109375" style="68" customWidth="1"/>
    <col min="5123" max="5123" width="56.85546875" style="68" customWidth="1"/>
    <col min="5124" max="5124" width="20.42578125" style="68" customWidth="1"/>
    <col min="5125" max="5126" width="13.42578125" style="68" customWidth="1"/>
    <col min="5127" max="5127" width="0" style="68" hidden="1" customWidth="1"/>
    <col min="5128" max="5129" width="13.42578125" style="68" customWidth="1"/>
    <col min="5130" max="5130" width="0.7109375" style="68" customWidth="1"/>
    <col min="5131" max="5376" width="9.140625" style="68"/>
    <col min="5377" max="5378" width="6.7109375" style="68" customWidth="1"/>
    <col min="5379" max="5379" width="56.85546875" style="68" customWidth="1"/>
    <col min="5380" max="5380" width="20.42578125" style="68" customWidth="1"/>
    <col min="5381" max="5382" width="13.42578125" style="68" customWidth="1"/>
    <col min="5383" max="5383" width="0" style="68" hidden="1" customWidth="1"/>
    <col min="5384" max="5385" width="13.42578125" style="68" customWidth="1"/>
    <col min="5386" max="5386" width="0.7109375" style="68" customWidth="1"/>
    <col min="5387" max="5632" width="9.140625" style="68"/>
    <col min="5633" max="5634" width="6.7109375" style="68" customWidth="1"/>
    <col min="5635" max="5635" width="56.85546875" style="68" customWidth="1"/>
    <col min="5636" max="5636" width="20.42578125" style="68" customWidth="1"/>
    <col min="5637" max="5638" width="13.42578125" style="68" customWidth="1"/>
    <col min="5639" max="5639" width="0" style="68" hidden="1" customWidth="1"/>
    <col min="5640" max="5641" width="13.42578125" style="68" customWidth="1"/>
    <col min="5642" max="5642" width="0.7109375" style="68" customWidth="1"/>
    <col min="5643" max="5888" width="9.140625" style="68"/>
    <col min="5889" max="5890" width="6.7109375" style="68" customWidth="1"/>
    <col min="5891" max="5891" width="56.85546875" style="68" customWidth="1"/>
    <col min="5892" max="5892" width="20.42578125" style="68" customWidth="1"/>
    <col min="5893" max="5894" width="13.42578125" style="68" customWidth="1"/>
    <col min="5895" max="5895" width="0" style="68" hidden="1" customWidth="1"/>
    <col min="5896" max="5897" width="13.42578125" style="68" customWidth="1"/>
    <col min="5898" max="5898" width="0.7109375" style="68" customWidth="1"/>
    <col min="5899" max="6144" width="9.140625" style="68"/>
    <col min="6145" max="6146" width="6.7109375" style="68" customWidth="1"/>
    <col min="6147" max="6147" width="56.85546875" style="68" customWidth="1"/>
    <col min="6148" max="6148" width="20.42578125" style="68" customWidth="1"/>
    <col min="6149" max="6150" width="13.42578125" style="68" customWidth="1"/>
    <col min="6151" max="6151" width="0" style="68" hidden="1" customWidth="1"/>
    <col min="6152" max="6153" width="13.42578125" style="68" customWidth="1"/>
    <col min="6154" max="6154" width="0.7109375" style="68" customWidth="1"/>
    <col min="6155" max="6400" width="9.140625" style="68"/>
    <col min="6401" max="6402" width="6.7109375" style="68" customWidth="1"/>
    <col min="6403" max="6403" width="56.85546875" style="68" customWidth="1"/>
    <col min="6404" max="6404" width="20.42578125" style="68" customWidth="1"/>
    <col min="6405" max="6406" width="13.42578125" style="68" customWidth="1"/>
    <col min="6407" max="6407" width="0" style="68" hidden="1" customWidth="1"/>
    <col min="6408" max="6409" width="13.42578125" style="68" customWidth="1"/>
    <col min="6410" max="6410" width="0.7109375" style="68" customWidth="1"/>
    <col min="6411" max="6656" width="9.140625" style="68"/>
    <col min="6657" max="6658" width="6.7109375" style="68" customWidth="1"/>
    <col min="6659" max="6659" width="56.85546875" style="68" customWidth="1"/>
    <col min="6660" max="6660" width="20.42578125" style="68" customWidth="1"/>
    <col min="6661" max="6662" width="13.42578125" style="68" customWidth="1"/>
    <col min="6663" max="6663" width="0" style="68" hidden="1" customWidth="1"/>
    <col min="6664" max="6665" width="13.42578125" style="68" customWidth="1"/>
    <col min="6666" max="6666" width="0.7109375" style="68" customWidth="1"/>
    <col min="6667" max="6912" width="9.140625" style="68"/>
    <col min="6913" max="6914" width="6.7109375" style="68" customWidth="1"/>
    <col min="6915" max="6915" width="56.85546875" style="68" customWidth="1"/>
    <col min="6916" max="6916" width="20.42578125" style="68" customWidth="1"/>
    <col min="6917" max="6918" width="13.42578125" style="68" customWidth="1"/>
    <col min="6919" max="6919" width="0" style="68" hidden="1" customWidth="1"/>
    <col min="6920" max="6921" width="13.42578125" style="68" customWidth="1"/>
    <col min="6922" max="6922" width="0.7109375" style="68" customWidth="1"/>
    <col min="6923" max="7168" width="9.140625" style="68"/>
    <col min="7169" max="7170" width="6.7109375" style="68" customWidth="1"/>
    <col min="7171" max="7171" width="56.85546875" style="68" customWidth="1"/>
    <col min="7172" max="7172" width="20.42578125" style="68" customWidth="1"/>
    <col min="7173" max="7174" width="13.42578125" style="68" customWidth="1"/>
    <col min="7175" max="7175" width="0" style="68" hidden="1" customWidth="1"/>
    <col min="7176" max="7177" width="13.42578125" style="68" customWidth="1"/>
    <col min="7178" max="7178" width="0.7109375" style="68" customWidth="1"/>
    <col min="7179" max="7424" width="9.140625" style="68"/>
    <col min="7425" max="7426" width="6.7109375" style="68" customWidth="1"/>
    <col min="7427" max="7427" width="56.85546875" style="68" customWidth="1"/>
    <col min="7428" max="7428" width="20.42578125" style="68" customWidth="1"/>
    <col min="7429" max="7430" width="13.42578125" style="68" customWidth="1"/>
    <col min="7431" max="7431" width="0" style="68" hidden="1" customWidth="1"/>
    <col min="7432" max="7433" width="13.42578125" style="68" customWidth="1"/>
    <col min="7434" max="7434" width="0.7109375" style="68" customWidth="1"/>
    <col min="7435" max="7680" width="9.140625" style="68"/>
    <col min="7681" max="7682" width="6.7109375" style="68" customWidth="1"/>
    <col min="7683" max="7683" width="56.85546875" style="68" customWidth="1"/>
    <col min="7684" max="7684" width="20.42578125" style="68" customWidth="1"/>
    <col min="7685" max="7686" width="13.42578125" style="68" customWidth="1"/>
    <col min="7687" max="7687" width="0" style="68" hidden="1" customWidth="1"/>
    <col min="7688" max="7689" width="13.42578125" style="68" customWidth="1"/>
    <col min="7690" max="7690" width="0.7109375" style="68" customWidth="1"/>
    <col min="7691" max="7936" width="9.140625" style="68"/>
    <col min="7937" max="7938" width="6.7109375" style="68" customWidth="1"/>
    <col min="7939" max="7939" width="56.85546875" style="68" customWidth="1"/>
    <col min="7940" max="7940" width="20.42578125" style="68" customWidth="1"/>
    <col min="7941" max="7942" width="13.42578125" style="68" customWidth="1"/>
    <col min="7943" max="7943" width="0" style="68" hidden="1" customWidth="1"/>
    <col min="7944" max="7945" width="13.42578125" style="68" customWidth="1"/>
    <col min="7946" max="7946" width="0.7109375" style="68" customWidth="1"/>
    <col min="7947" max="8192" width="9.140625" style="68"/>
    <col min="8193" max="8194" width="6.7109375" style="68" customWidth="1"/>
    <col min="8195" max="8195" width="56.85546875" style="68" customWidth="1"/>
    <col min="8196" max="8196" width="20.42578125" style="68" customWidth="1"/>
    <col min="8197" max="8198" width="13.42578125" style="68" customWidth="1"/>
    <col min="8199" max="8199" width="0" style="68" hidden="1" customWidth="1"/>
    <col min="8200" max="8201" width="13.42578125" style="68" customWidth="1"/>
    <col min="8202" max="8202" width="0.7109375" style="68" customWidth="1"/>
    <col min="8203" max="8448" width="9.140625" style="68"/>
    <col min="8449" max="8450" width="6.7109375" style="68" customWidth="1"/>
    <col min="8451" max="8451" width="56.85546875" style="68" customWidth="1"/>
    <col min="8452" max="8452" width="20.42578125" style="68" customWidth="1"/>
    <col min="8453" max="8454" width="13.42578125" style="68" customWidth="1"/>
    <col min="8455" max="8455" width="0" style="68" hidden="1" customWidth="1"/>
    <col min="8456" max="8457" width="13.42578125" style="68" customWidth="1"/>
    <col min="8458" max="8458" width="0.7109375" style="68" customWidth="1"/>
    <col min="8459" max="8704" width="9.140625" style="68"/>
    <col min="8705" max="8706" width="6.7109375" style="68" customWidth="1"/>
    <col min="8707" max="8707" width="56.85546875" style="68" customWidth="1"/>
    <col min="8708" max="8708" width="20.42578125" style="68" customWidth="1"/>
    <col min="8709" max="8710" width="13.42578125" style="68" customWidth="1"/>
    <col min="8711" max="8711" width="0" style="68" hidden="1" customWidth="1"/>
    <col min="8712" max="8713" width="13.42578125" style="68" customWidth="1"/>
    <col min="8714" max="8714" width="0.7109375" style="68" customWidth="1"/>
    <col min="8715" max="8960" width="9.140625" style="68"/>
    <col min="8961" max="8962" width="6.7109375" style="68" customWidth="1"/>
    <col min="8963" max="8963" width="56.85546875" style="68" customWidth="1"/>
    <col min="8964" max="8964" width="20.42578125" style="68" customWidth="1"/>
    <col min="8965" max="8966" width="13.42578125" style="68" customWidth="1"/>
    <col min="8967" max="8967" width="0" style="68" hidden="1" customWidth="1"/>
    <col min="8968" max="8969" width="13.42578125" style="68" customWidth="1"/>
    <col min="8970" max="8970" width="0.7109375" style="68" customWidth="1"/>
    <col min="8971" max="9216" width="9.140625" style="68"/>
    <col min="9217" max="9218" width="6.7109375" style="68" customWidth="1"/>
    <col min="9219" max="9219" width="56.85546875" style="68" customWidth="1"/>
    <col min="9220" max="9220" width="20.42578125" style="68" customWidth="1"/>
    <col min="9221" max="9222" width="13.42578125" style="68" customWidth="1"/>
    <col min="9223" max="9223" width="0" style="68" hidden="1" customWidth="1"/>
    <col min="9224" max="9225" width="13.42578125" style="68" customWidth="1"/>
    <col min="9226" max="9226" width="0.7109375" style="68" customWidth="1"/>
    <col min="9227" max="9472" width="9.140625" style="68"/>
    <col min="9473" max="9474" width="6.7109375" style="68" customWidth="1"/>
    <col min="9475" max="9475" width="56.85546875" style="68" customWidth="1"/>
    <col min="9476" max="9476" width="20.42578125" style="68" customWidth="1"/>
    <col min="9477" max="9478" width="13.42578125" style="68" customWidth="1"/>
    <col min="9479" max="9479" width="0" style="68" hidden="1" customWidth="1"/>
    <col min="9480" max="9481" width="13.42578125" style="68" customWidth="1"/>
    <col min="9482" max="9482" width="0.7109375" style="68" customWidth="1"/>
    <col min="9483" max="9728" width="9.140625" style="68"/>
    <col min="9729" max="9730" width="6.7109375" style="68" customWidth="1"/>
    <col min="9731" max="9731" width="56.85546875" style="68" customWidth="1"/>
    <col min="9732" max="9732" width="20.42578125" style="68" customWidth="1"/>
    <col min="9733" max="9734" width="13.42578125" style="68" customWidth="1"/>
    <col min="9735" max="9735" width="0" style="68" hidden="1" customWidth="1"/>
    <col min="9736" max="9737" width="13.42578125" style="68" customWidth="1"/>
    <col min="9738" max="9738" width="0.7109375" style="68" customWidth="1"/>
    <col min="9739" max="9984" width="9.140625" style="68"/>
    <col min="9985" max="9986" width="6.7109375" style="68" customWidth="1"/>
    <col min="9987" max="9987" width="56.85546875" style="68" customWidth="1"/>
    <col min="9988" max="9988" width="20.42578125" style="68" customWidth="1"/>
    <col min="9989" max="9990" width="13.42578125" style="68" customWidth="1"/>
    <col min="9991" max="9991" width="0" style="68" hidden="1" customWidth="1"/>
    <col min="9992" max="9993" width="13.42578125" style="68" customWidth="1"/>
    <col min="9994" max="9994" width="0.7109375" style="68" customWidth="1"/>
    <col min="9995" max="10240" width="9.140625" style="68"/>
    <col min="10241" max="10242" width="6.7109375" style="68" customWidth="1"/>
    <col min="10243" max="10243" width="56.85546875" style="68" customWidth="1"/>
    <col min="10244" max="10244" width="20.42578125" style="68" customWidth="1"/>
    <col min="10245" max="10246" width="13.42578125" style="68" customWidth="1"/>
    <col min="10247" max="10247" width="0" style="68" hidden="1" customWidth="1"/>
    <col min="10248" max="10249" width="13.42578125" style="68" customWidth="1"/>
    <col min="10250" max="10250" width="0.7109375" style="68" customWidth="1"/>
    <col min="10251" max="10496" width="9.140625" style="68"/>
    <col min="10497" max="10498" width="6.7109375" style="68" customWidth="1"/>
    <col min="10499" max="10499" width="56.85546875" style="68" customWidth="1"/>
    <col min="10500" max="10500" width="20.42578125" style="68" customWidth="1"/>
    <col min="10501" max="10502" width="13.42578125" style="68" customWidth="1"/>
    <col min="10503" max="10503" width="0" style="68" hidden="1" customWidth="1"/>
    <col min="10504" max="10505" width="13.42578125" style="68" customWidth="1"/>
    <col min="10506" max="10506" width="0.7109375" style="68" customWidth="1"/>
    <col min="10507" max="10752" width="9.140625" style="68"/>
    <col min="10753" max="10754" width="6.7109375" style="68" customWidth="1"/>
    <col min="10755" max="10755" width="56.85546875" style="68" customWidth="1"/>
    <col min="10756" max="10756" width="20.42578125" style="68" customWidth="1"/>
    <col min="10757" max="10758" width="13.42578125" style="68" customWidth="1"/>
    <col min="10759" max="10759" width="0" style="68" hidden="1" customWidth="1"/>
    <col min="10760" max="10761" width="13.42578125" style="68" customWidth="1"/>
    <col min="10762" max="10762" width="0.7109375" style="68" customWidth="1"/>
    <col min="10763" max="11008" width="9.140625" style="68"/>
    <col min="11009" max="11010" width="6.7109375" style="68" customWidth="1"/>
    <col min="11011" max="11011" width="56.85546875" style="68" customWidth="1"/>
    <col min="11012" max="11012" width="20.42578125" style="68" customWidth="1"/>
    <col min="11013" max="11014" width="13.42578125" style="68" customWidth="1"/>
    <col min="11015" max="11015" width="0" style="68" hidden="1" customWidth="1"/>
    <col min="11016" max="11017" width="13.42578125" style="68" customWidth="1"/>
    <col min="11018" max="11018" width="0.7109375" style="68" customWidth="1"/>
    <col min="11019" max="11264" width="9.140625" style="68"/>
    <col min="11265" max="11266" width="6.7109375" style="68" customWidth="1"/>
    <col min="11267" max="11267" width="56.85546875" style="68" customWidth="1"/>
    <col min="11268" max="11268" width="20.42578125" style="68" customWidth="1"/>
    <col min="11269" max="11270" width="13.42578125" style="68" customWidth="1"/>
    <col min="11271" max="11271" width="0" style="68" hidden="1" customWidth="1"/>
    <col min="11272" max="11273" width="13.42578125" style="68" customWidth="1"/>
    <col min="11274" max="11274" width="0.7109375" style="68" customWidth="1"/>
    <col min="11275" max="11520" width="9.140625" style="68"/>
    <col min="11521" max="11522" width="6.7109375" style="68" customWidth="1"/>
    <col min="11523" max="11523" width="56.85546875" style="68" customWidth="1"/>
    <col min="11524" max="11524" width="20.42578125" style="68" customWidth="1"/>
    <col min="11525" max="11526" width="13.42578125" style="68" customWidth="1"/>
    <col min="11527" max="11527" width="0" style="68" hidden="1" customWidth="1"/>
    <col min="11528" max="11529" width="13.42578125" style="68" customWidth="1"/>
    <col min="11530" max="11530" width="0.7109375" style="68" customWidth="1"/>
    <col min="11531" max="11776" width="9.140625" style="68"/>
    <col min="11777" max="11778" width="6.7109375" style="68" customWidth="1"/>
    <col min="11779" max="11779" width="56.85546875" style="68" customWidth="1"/>
    <col min="11780" max="11780" width="20.42578125" style="68" customWidth="1"/>
    <col min="11781" max="11782" width="13.42578125" style="68" customWidth="1"/>
    <col min="11783" max="11783" width="0" style="68" hidden="1" customWidth="1"/>
    <col min="11784" max="11785" width="13.42578125" style="68" customWidth="1"/>
    <col min="11786" max="11786" width="0.7109375" style="68" customWidth="1"/>
    <col min="11787" max="12032" width="9.140625" style="68"/>
    <col min="12033" max="12034" width="6.7109375" style="68" customWidth="1"/>
    <col min="12035" max="12035" width="56.85546875" style="68" customWidth="1"/>
    <col min="12036" max="12036" width="20.42578125" style="68" customWidth="1"/>
    <col min="12037" max="12038" width="13.42578125" style="68" customWidth="1"/>
    <col min="12039" max="12039" width="0" style="68" hidden="1" customWidth="1"/>
    <col min="12040" max="12041" width="13.42578125" style="68" customWidth="1"/>
    <col min="12042" max="12042" width="0.7109375" style="68" customWidth="1"/>
    <col min="12043" max="12288" width="9.140625" style="68"/>
    <col min="12289" max="12290" width="6.7109375" style="68" customWidth="1"/>
    <col min="12291" max="12291" width="56.85546875" style="68" customWidth="1"/>
    <col min="12292" max="12292" width="20.42578125" style="68" customWidth="1"/>
    <col min="12293" max="12294" width="13.42578125" style="68" customWidth="1"/>
    <col min="12295" max="12295" width="0" style="68" hidden="1" customWidth="1"/>
    <col min="12296" max="12297" width="13.42578125" style="68" customWidth="1"/>
    <col min="12298" max="12298" width="0.7109375" style="68" customWidth="1"/>
    <col min="12299" max="12544" width="9.140625" style="68"/>
    <col min="12545" max="12546" width="6.7109375" style="68" customWidth="1"/>
    <col min="12547" max="12547" width="56.85546875" style="68" customWidth="1"/>
    <col min="12548" max="12548" width="20.42578125" style="68" customWidth="1"/>
    <col min="12549" max="12550" width="13.42578125" style="68" customWidth="1"/>
    <col min="12551" max="12551" width="0" style="68" hidden="1" customWidth="1"/>
    <col min="12552" max="12553" width="13.42578125" style="68" customWidth="1"/>
    <col min="12554" max="12554" width="0.7109375" style="68" customWidth="1"/>
    <col min="12555" max="12800" width="9.140625" style="68"/>
    <col min="12801" max="12802" width="6.7109375" style="68" customWidth="1"/>
    <col min="12803" max="12803" width="56.85546875" style="68" customWidth="1"/>
    <col min="12804" max="12804" width="20.42578125" style="68" customWidth="1"/>
    <col min="12805" max="12806" width="13.42578125" style="68" customWidth="1"/>
    <col min="12807" max="12807" width="0" style="68" hidden="1" customWidth="1"/>
    <col min="12808" max="12809" width="13.42578125" style="68" customWidth="1"/>
    <col min="12810" max="12810" width="0.7109375" style="68" customWidth="1"/>
    <col min="12811" max="13056" width="9.140625" style="68"/>
    <col min="13057" max="13058" width="6.7109375" style="68" customWidth="1"/>
    <col min="13059" max="13059" width="56.85546875" style="68" customWidth="1"/>
    <col min="13060" max="13060" width="20.42578125" style="68" customWidth="1"/>
    <col min="13061" max="13062" width="13.42578125" style="68" customWidth="1"/>
    <col min="13063" max="13063" width="0" style="68" hidden="1" customWidth="1"/>
    <col min="13064" max="13065" width="13.42578125" style="68" customWidth="1"/>
    <col min="13066" max="13066" width="0.7109375" style="68" customWidth="1"/>
    <col min="13067" max="13312" width="9.140625" style="68"/>
    <col min="13313" max="13314" width="6.7109375" style="68" customWidth="1"/>
    <col min="13315" max="13315" width="56.85546875" style="68" customWidth="1"/>
    <col min="13316" max="13316" width="20.42578125" style="68" customWidth="1"/>
    <col min="13317" max="13318" width="13.42578125" style="68" customWidth="1"/>
    <col min="13319" max="13319" width="0" style="68" hidden="1" customWidth="1"/>
    <col min="13320" max="13321" width="13.42578125" style="68" customWidth="1"/>
    <col min="13322" max="13322" width="0.7109375" style="68" customWidth="1"/>
    <col min="13323" max="13568" width="9.140625" style="68"/>
    <col min="13569" max="13570" width="6.7109375" style="68" customWidth="1"/>
    <col min="13571" max="13571" width="56.85546875" style="68" customWidth="1"/>
    <col min="13572" max="13572" width="20.42578125" style="68" customWidth="1"/>
    <col min="13573" max="13574" width="13.42578125" style="68" customWidth="1"/>
    <col min="13575" max="13575" width="0" style="68" hidden="1" customWidth="1"/>
    <col min="13576" max="13577" width="13.42578125" style="68" customWidth="1"/>
    <col min="13578" max="13578" width="0.7109375" style="68" customWidth="1"/>
    <col min="13579" max="13824" width="9.140625" style="68"/>
    <col min="13825" max="13826" width="6.7109375" style="68" customWidth="1"/>
    <col min="13827" max="13827" width="56.85546875" style="68" customWidth="1"/>
    <col min="13828" max="13828" width="20.42578125" style="68" customWidth="1"/>
    <col min="13829" max="13830" width="13.42578125" style="68" customWidth="1"/>
    <col min="13831" max="13831" width="0" style="68" hidden="1" customWidth="1"/>
    <col min="13832" max="13833" width="13.42578125" style="68" customWidth="1"/>
    <col min="13834" max="13834" width="0.7109375" style="68" customWidth="1"/>
    <col min="13835" max="14080" width="9.140625" style="68"/>
    <col min="14081" max="14082" width="6.7109375" style="68" customWidth="1"/>
    <col min="14083" max="14083" width="56.85546875" style="68" customWidth="1"/>
    <col min="14084" max="14084" width="20.42578125" style="68" customWidth="1"/>
    <col min="14085" max="14086" width="13.42578125" style="68" customWidth="1"/>
    <col min="14087" max="14087" width="0" style="68" hidden="1" customWidth="1"/>
    <col min="14088" max="14089" width="13.42578125" style="68" customWidth="1"/>
    <col min="14090" max="14090" width="0.7109375" style="68" customWidth="1"/>
    <col min="14091" max="14336" width="9.140625" style="68"/>
    <col min="14337" max="14338" width="6.7109375" style="68" customWidth="1"/>
    <col min="14339" max="14339" width="56.85546875" style="68" customWidth="1"/>
    <col min="14340" max="14340" width="20.42578125" style="68" customWidth="1"/>
    <col min="14341" max="14342" width="13.42578125" style="68" customWidth="1"/>
    <col min="14343" max="14343" width="0" style="68" hidden="1" customWidth="1"/>
    <col min="14344" max="14345" width="13.42578125" style="68" customWidth="1"/>
    <col min="14346" max="14346" width="0.7109375" style="68" customWidth="1"/>
    <col min="14347" max="14592" width="9.140625" style="68"/>
    <col min="14593" max="14594" width="6.7109375" style="68" customWidth="1"/>
    <col min="14595" max="14595" width="56.85546875" style="68" customWidth="1"/>
    <col min="14596" max="14596" width="20.42578125" style="68" customWidth="1"/>
    <col min="14597" max="14598" width="13.42578125" style="68" customWidth="1"/>
    <col min="14599" max="14599" width="0" style="68" hidden="1" customWidth="1"/>
    <col min="14600" max="14601" width="13.42578125" style="68" customWidth="1"/>
    <col min="14602" max="14602" width="0.7109375" style="68" customWidth="1"/>
    <col min="14603" max="14848" width="9.140625" style="68"/>
    <col min="14849" max="14850" width="6.7109375" style="68" customWidth="1"/>
    <col min="14851" max="14851" width="56.85546875" style="68" customWidth="1"/>
    <col min="14852" max="14852" width="20.42578125" style="68" customWidth="1"/>
    <col min="14853" max="14854" width="13.42578125" style="68" customWidth="1"/>
    <col min="14855" max="14855" width="0" style="68" hidden="1" customWidth="1"/>
    <col min="14856" max="14857" width="13.42578125" style="68" customWidth="1"/>
    <col min="14858" max="14858" width="0.7109375" style="68" customWidth="1"/>
    <col min="14859" max="15104" width="9.140625" style="68"/>
    <col min="15105" max="15106" width="6.7109375" style="68" customWidth="1"/>
    <col min="15107" max="15107" width="56.85546875" style="68" customWidth="1"/>
    <col min="15108" max="15108" width="20.42578125" style="68" customWidth="1"/>
    <col min="15109" max="15110" width="13.42578125" style="68" customWidth="1"/>
    <col min="15111" max="15111" width="0" style="68" hidden="1" customWidth="1"/>
    <col min="15112" max="15113" width="13.42578125" style="68" customWidth="1"/>
    <col min="15114" max="15114" width="0.7109375" style="68" customWidth="1"/>
    <col min="15115" max="15360" width="9.140625" style="68"/>
    <col min="15361" max="15362" width="6.7109375" style="68" customWidth="1"/>
    <col min="15363" max="15363" width="56.85546875" style="68" customWidth="1"/>
    <col min="15364" max="15364" width="20.42578125" style="68" customWidth="1"/>
    <col min="15365" max="15366" width="13.42578125" style="68" customWidth="1"/>
    <col min="15367" max="15367" width="0" style="68" hidden="1" customWidth="1"/>
    <col min="15368" max="15369" width="13.42578125" style="68" customWidth="1"/>
    <col min="15370" max="15370" width="0.7109375" style="68" customWidth="1"/>
    <col min="15371" max="15616" width="9.140625" style="68"/>
    <col min="15617" max="15618" width="6.7109375" style="68" customWidth="1"/>
    <col min="15619" max="15619" width="56.85546875" style="68" customWidth="1"/>
    <col min="15620" max="15620" width="20.42578125" style="68" customWidth="1"/>
    <col min="15621" max="15622" width="13.42578125" style="68" customWidth="1"/>
    <col min="15623" max="15623" width="0" style="68" hidden="1" customWidth="1"/>
    <col min="15624" max="15625" width="13.42578125" style="68" customWidth="1"/>
    <col min="15626" max="15626" width="0.7109375" style="68" customWidth="1"/>
    <col min="15627" max="15872" width="9.140625" style="68"/>
    <col min="15873" max="15874" width="6.7109375" style="68" customWidth="1"/>
    <col min="15875" max="15875" width="56.85546875" style="68" customWidth="1"/>
    <col min="15876" max="15876" width="20.42578125" style="68" customWidth="1"/>
    <col min="15877" max="15878" width="13.42578125" style="68" customWidth="1"/>
    <col min="15879" max="15879" width="0" style="68" hidden="1" customWidth="1"/>
    <col min="15880" max="15881" width="13.42578125" style="68" customWidth="1"/>
    <col min="15882" max="15882" width="0.7109375" style="68" customWidth="1"/>
    <col min="15883" max="16128" width="9.140625" style="68"/>
    <col min="16129" max="16130" width="6.7109375" style="68" customWidth="1"/>
    <col min="16131" max="16131" width="56.85546875" style="68" customWidth="1"/>
    <col min="16132" max="16132" width="20.42578125" style="68" customWidth="1"/>
    <col min="16133" max="16134" width="13.42578125" style="68" customWidth="1"/>
    <col min="16135" max="16135" width="0" style="68" hidden="1" customWidth="1"/>
    <col min="16136" max="16137" width="13.42578125" style="68" customWidth="1"/>
    <col min="16138" max="16138" width="0.7109375" style="68" customWidth="1"/>
    <col min="16139" max="16384" width="9.140625" style="68"/>
  </cols>
  <sheetData>
    <row r="1" spans="1:9" ht="0.75" customHeight="1" x14ac:dyDescent="0.25"/>
    <row r="2" spans="1:9" ht="82.7" customHeight="1" x14ac:dyDescent="0.25">
      <c r="A2" s="208" t="s">
        <v>181</v>
      </c>
      <c r="B2" s="209"/>
      <c r="C2" s="209"/>
      <c r="D2" s="209"/>
    </row>
    <row r="3" spans="1:9" ht="5.0999999999999996" customHeight="1" x14ac:dyDescent="0.25"/>
    <row r="4" spans="1:9" ht="12.4" customHeight="1" thickBot="1" x14ac:dyDescent="0.3"/>
    <row r="5" spans="1:9" ht="23.25" thickBot="1" x14ac:dyDescent="0.3">
      <c r="A5" s="97" t="s">
        <v>15</v>
      </c>
      <c r="B5" s="210" t="s">
        <v>16</v>
      </c>
      <c r="C5" s="211"/>
      <c r="D5" s="97" t="s">
        <v>17</v>
      </c>
      <c r="E5" s="97" t="s">
        <v>18</v>
      </c>
      <c r="F5" s="97" t="s">
        <v>19</v>
      </c>
      <c r="G5" s="212" t="s">
        <v>20</v>
      </c>
      <c r="H5" s="213"/>
      <c r="I5" s="97" t="s">
        <v>42</v>
      </c>
    </row>
    <row r="6" spans="1:9" s="26" customFormat="1" ht="15.75" thickBot="1" x14ac:dyDescent="0.3">
      <c r="A6" s="79">
        <v>6</v>
      </c>
      <c r="B6" s="214" t="s">
        <v>6</v>
      </c>
      <c r="C6" s="215"/>
      <c r="D6" s="47">
        <v>7299578</v>
      </c>
      <c r="E6" s="47">
        <f t="shared" ref="E6:E11" si="0">F6-D6</f>
        <v>1746651.2599999998</v>
      </c>
      <c r="F6" s="47">
        <f>F7+F14+F20+F23</f>
        <v>9046229.2599999998</v>
      </c>
      <c r="G6" s="216">
        <f>H7+H14+H20+H23</f>
        <v>8528904.1400000006</v>
      </c>
      <c r="H6" s="217"/>
      <c r="I6" s="47">
        <f>I7+I14+I20+I23</f>
        <v>8528904</v>
      </c>
    </row>
    <row r="7" spans="1:9" ht="30.75" thickBot="1" x14ac:dyDescent="0.3">
      <c r="A7" s="102">
        <v>63</v>
      </c>
      <c r="B7" s="37"/>
      <c r="C7" s="100" t="s">
        <v>21</v>
      </c>
      <c r="D7" s="43">
        <v>6001947</v>
      </c>
      <c r="E7" s="42">
        <f t="shared" si="0"/>
        <v>1611961.6799999997</v>
      </c>
      <c r="F7" s="43">
        <f>F8+F9+F10+F11+F12</f>
        <v>7613908.6799999997</v>
      </c>
      <c r="G7" s="69"/>
      <c r="H7" s="143">
        <f>H8+H9+H10+H11+H12</f>
        <v>7438678</v>
      </c>
      <c r="I7" s="43">
        <f>I8+I9+I10+I11+I12</f>
        <v>7438678</v>
      </c>
    </row>
    <row r="8" spans="1:9" ht="30.75" thickBot="1" x14ac:dyDescent="0.3">
      <c r="A8" s="38">
        <v>636</v>
      </c>
      <c r="B8" s="37"/>
      <c r="C8" s="82" t="s">
        <v>22</v>
      </c>
      <c r="D8" s="42">
        <v>265000</v>
      </c>
      <c r="E8" s="42">
        <f t="shared" si="0"/>
        <v>77000</v>
      </c>
      <c r="F8" s="42">
        <v>342000</v>
      </c>
      <c r="G8" s="69"/>
      <c r="H8" s="136">
        <v>265000</v>
      </c>
      <c r="I8" s="42">
        <v>265000</v>
      </c>
    </row>
    <row r="9" spans="1:9" ht="30.75" thickBot="1" x14ac:dyDescent="0.3">
      <c r="A9" s="38">
        <v>636</v>
      </c>
      <c r="B9" s="37"/>
      <c r="C9" s="82" t="s">
        <v>23</v>
      </c>
      <c r="D9" s="42">
        <v>15000</v>
      </c>
      <c r="E9" s="42">
        <f t="shared" si="0"/>
        <v>8900</v>
      </c>
      <c r="F9" s="42">
        <v>23900</v>
      </c>
      <c r="G9" s="69"/>
      <c r="H9" s="136">
        <v>31200</v>
      </c>
      <c r="I9" s="42">
        <v>31200</v>
      </c>
    </row>
    <row r="10" spans="1:9" ht="15.75" thickBot="1" x14ac:dyDescent="0.3">
      <c r="A10" s="40">
        <v>636</v>
      </c>
      <c r="B10" s="46"/>
      <c r="C10" s="83" t="s">
        <v>24</v>
      </c>
      <c r="D10" s="78">
        <v>5621167</v>
      </c>
      <c r="E10" s="84">
        <f t="shared" si="0"/>
        <v>1523841.6799999997</v>
      </c>
      <c r="F10" s="78">
        <v>7145008.6799999997</v>
      </c>
      <c r="G10" s="70"/>
      <c r="H10" s="144">
        <v>6989478</v>
      </c>
      <c r="I10" s="78">
        <v>6989478</v>
      </c>
    </row>
    <row r="11" spans="1:9" ht="30.75" thickBot="1" x14ac:dyDescent="0.3">
      <c r="A11" s="38">
        <v>636</v>
      </c>
      <c r="B11" s="37"/>
      <c r="C11" s="82" t="s">
        <v>25</v>
      </c>
      <c r="D11" s="42">
        <v>97780</v>
      </c>
      <c r="E11" s="42">
        <f t="shared" si="0"/>
        <v>2220</v>
      </c>
      <c r="F11" s="42">
        <v>100000</v>
      </c>
      <c r="G11" s="69"/>
      <c r="H11" s="138">
        <v>150000</v>
      </c>
      <c r="I11" s="42">
        <v>150000</v>
      </c>
    </row>
    <row r="12" spans="1:9" ht="15.75" thickBot="1" x14ac:dyDescent="0.3">
      <c r="A12" s="41">
        <v>636</v>
      </c>
      <c r="B12" s="45"/>
      <c r="C12" s="85" t="s">
        <v>26</v>
      </c>
      <c r="D12" s="86">
        <v>3000</v>
      </c>
      <c r="E12" s="45">
        <v>0</v>
      </c>
      <c r="F12" s="86">
        <v>3000</v>
      </c>
      <c r="G12" s="39"/>
      <c r="H12" s="140">
        <v>3000</v>
      </c>
      <c r="I12" s="86">
        <v>3000</v>
      </c>
    </row>
    <row r="13" spans="1:9" ht="15.75" thickBot="1" x14ac:dyDescent="0.3">
      <c r="A13" s="38"/>
      <c r="B13" s="37"/>
      <c r="C13" s="82"/>
      <c r="D13" s="37"/>
      <c r="E13" s="37"/>
      <c r="F13" s="37"/>
      <c r="G13" s="69"/>
      <c r="H13" s="139"/>
      <c r="I13" s="37"/>
    </row>
    <row r="14" spans="1:9" ht="26.25" thickBot="1" x14ac:dyDescent="0.3">
      <c r="A14" s="102">
        <v>65</v>
      </c>
      <c r="B14" s="37"/>
      <c r="C14" s="88" t="s">
        <v>27</v>
      </c>
      <c r="D14" s="43">
        <v>171000</v>
      </c>
      <c r="E14" s="42">
        <f>F14-D14</f>
        <v>-21000</v>
      </c>
      <c r="F14" s="43">
        <f>F15+F16</f>
        <v>150000</v>
      </c>
      <c r="G14" s="69"/>
      <c r="H14" s="145">
        <f>H15+H16+H18</f>
        <v>234171</v>
      </c>
      <c r="I14" s="145">
        <v>234171</v>
      </c>
    </row>
    <row r="15" spans="1:9" ht="15.75" thickBot="1" x14ac:dyDescent="0.3">
      <c r="A15" s="41">
        <v>652</v>
      </c>
      <c r="B15" s="45"/>
      <c r="C15" s="85" t="s">
        <v>28</v>
      </c>
      <c r="D15" s="86">
        <v>155000</v>
      </c>
      <c r="E15" s="86">
        <f>F15-D15</f>
        <v>-21000</v>
      </c>
      <c r="F15" s="86">
        <v>134000</v>
      </c>
      <c r="G15" s="39"/>
      <c r="H15" s="140">
        <v>155000</v>
      </c>
      <c r="I15" s="141" t="s">
        <v>176</v>
      </c>
    </row>
    <row r="16" spans="1:9" ht="30.75" thickBot="1" x14ac:dyDescent="0.3">
      <c r="A16" s="38">
        <v>652</v>
      </c>
      <c r="B16" s="37"/>
      <c r="C16" s="82" t="s">
        <v>29</v>
      </c>
      <c r="D16" s="42">
        <v>16000</v>
      </c>
      <c r="E16" s="37">
        <v>0</v>
      </c>
      <c r="F16" s="42">
        <v>16000</v>
      </c>
      <c r="G16" s="69"/>
      <c r="H16" s="137">
        <v>39171</v>
      </c>
      <c r="I16" s="42">
        <v>39171</v>
      </c>
    </row>
    <row r="17" spans="1:9" ht="26.25" thickBot="1" x14ac:dyDescent="0.3">
      <c r="A17" s="38">
        <v>652</v>
      </c>
      <c r="B17" s="37"/>
      <c r="C17" s="88" t="s">
        <v>30</v>
      </c>
      <c r="D17" s="37"/>
      <c r="E17" s="37"/>
      <c r="F17" s="37"/>
      <c r="G17" s="69"/>
      <c r="H17" s="87"/>
      <c r="I17" s="37"/>
    </row>
    <row r="18" spans="1:9" ht="15.75" thickBot="1" x14ac:dyDescent="0.3">
      <c r="A18" s="41">
        <v>652</v>
      </c>
      <c r="B18" s="45"/>
      <c r="C18" s="89" t="s">
        <v>31</v>
      </c>
      <c r="D18" s="45"/>
      <c r="E18" s="45"/>
      <c r="F18" s="45"/>
      <c r="G18" s="39"/>
      <c r="H18" s="147">
        <v>40000</v>
      </c>
      <c r="I18" s="86">
        <v>40000</v>
      </c>
    </row>
    <row r="19" spans="1:9" ht="15.75" thickBot="1" x14ac:dyDescent="0.3">
      <c r="A19" s="38"/>
      <c r="B19" s="37"/>
      <c r="C19" s="82"/>
      <c r="D19" s="37"/>
      <c r="E19" s="37"/>
      <c r="F19" s="37"/>
      <c r="G19" s="69"/>
      <c r="H19" s="87"/>
      <c r="I19" s="37"/>
    </row>
    <row r="20" spans="1:9" ht="26.25" thickBot="1" x14ac:dyDescent="0.3">
      <c r="A20" s="103">
        <v>66</v>
      </c>
      <c r="B20" s="46"/>
      <c r="C20" s="101" t="s">
        <v>32</v>
      </c>
      <c r="D20" s="90">
        <v>102715</v>
      </c>
      <c r="E20" s="78">
        <f>F20-D20</f>
        <v>34850</v>
      </c>
      <c r="F20" s="90">
        <f>F21</f>
        <v>137565</v>
      </c>
      <c r="G20" s="70"/>
      <c r="H20" s="91">
        <f>H21</f>
        <v>146715</v>
      </c>
      <c r="I20" s="90">
        <f>I21</f>
        <v>146715</v>
      </c>
    </row>
    <row r="21" spans="1:9" ht="15.75" thickBot="1" x14ac:dyDescent="0.3">
      <c r="A21" s="41">
        <v>661</v>
      </c>
      <c r="B21" s="45"/>
      <c r="C21" s="85" t="s">
        <v>170</v>
      </c>
      <c r="D21" s="86">
        <v>102715</v>
      </c>
      <c r="E21" s="86">
        <f>F21-D21</f>
        <v>34850</v>
      </c>
      <c r="F21" s="86">
        <v>137565</v>
      </c>
      <c r="G21" s="39"/>
      <c r="H21" s="95">
        <v>146715</v>
      </c>
      <c r="I21" s="86">
        <v>146715</v>
      </c>
    </row>
    <row r="22" spans="1:9" ht="15.75" thickBot="1" x14ac:dyDescent="0.3">
      <c r="A22" s="38"/>
      <c r="B22" s="37"/>
      <c r="C22" s="82"/>
      <c r="D22" s="37"/>
      <c r="E22" s="37"/>
      <c r="F22" s="37"/>
      <c r="G22" s="69"/>
      <c r="H22" s="87"/>
      <c r="I22" s="37"/>
    </row>
    <row r="23" spans="1:9" ht="15.75" thickBot="1" x14ac:dyDescent="0.3">
      <c r="A23" s="102">
        <v>67</v>
      </c>
      <c r="B23" s="37"/>
      <c r="C23" s="100" t="s">
        <v>169</v>
      </c>
      <c r="D23" s="43">
        <v>1023916</v>
      </c>
      <c r="E23" s="42">
        <f>F23-D23</f>
        <v>120839.58000000007</v>
      </c>
      <c r="F23" s="43">
        <f>F24+F25+F26+F27+F28+F29+F30+F31+F32+F33+F34+F35+F36+F37+F38</f>
        <v>1144755.58</v>
      </c>
      <c r="G23" s="69"/>
      <c r="H23" s="80">
        <f>H24+H25+H27+H28+H31+H35</f>
        <v>709340.14</v>
      </c>
      <c r="I23" s="43">
        <f>I24+I25+I28+I31+I35</f>
        <v>709340</v>
      </c>
    </row>
    <row r="24" spans="1:9" ht="15.75" thickBot="1" x14ac:dyDescent="0.3">
      <c r="A24" s="40">
        <v>671</v>
      </c>
      <c r="B24" s="46"/>
      <c r="C24" s="83" t="s">
        <v>33</v>
      </c>
      <c r="D24" s="78">
        <v>225648</v>
      </c>
      <c r="E24" s="78">
        <f>F24-D24</f>
        <v>0</v>
      </c>
      <c r="F24" s="78">
        <v>225648</v>
      </c>
      <c r="G24" s="70"/>
      <c r="H24" s="142">
        <v>225648</v>
      </c>
      <c r="I24" s="142">
        <v>225648</v>
      </c>
    </row>
    <row r="25" spans="1:9" ht="26.25" thickBot="1" x14ac:dyDescent="0.3">
      <c r="A25" s="38">
        <v>671</v>
      </c>
      <c r="B25" s="37"/>
      <c r="C25" s="88" t="s">
        <v>171</v>
      </c>
      <c r="D25" s="42">
        <v>180380</v>
      </c>
      <c r="E25" s="42">
        <v>164780</v>
      </c>
      <c r="F25" s="42">
        <v>15600</v>
      </c>
      <c r="G25" s="69"/>
      <c r="H25" s="96">
        <v>6500</v>
      </c>
      <c r="I25" s="42">
        <v>6500</v>
      </c>
    </row>
    <row r="26" spans="1:9" s="73" customFormat="1" ht="30.75" thickBot="1" x14ac:dyDescent="0.3">
      <c r="A26" s="41">
        <v>671</v>
      </c>
      <c r="B26" s="46"/>
      <c r="C26" s="83" t="s">
        <v>172</v>
      </c>
      <c r="D26" s="78"/>
      <c r="E26" s="78"/>
      <c r="F26" s="78">
        <v>16085.85</v>
      </c>
      <c r="G26" s="74"/>
      <c r="H26" s="104">
        <v>0</v>
      </c>
      <c r="I26" s="78">
        <v>0</v>
      </c>
    </row>
    <row r="27" spans="1:9" ht="30.75" thickBot="1" x14ac:dyDescent="0.3">
      <c r="A27" s="77">
        <v>671</v>
      </c>
      <c r="B27" s="46"/>
      <c r="C27" s="83" t="s">
        <v>175</v>
      </c>
      <c r="D27" s="44" t="s">
        <v>34</v>
      </c>
      <c r="E27" s="46"/>
      <c r="F27" s="105">
        <v>199023</v>
      </c>
      <c r="G27" s="70"/>
      <c r="H27" s="146">
        <v>91092.14</v>
      </c>
      <c r="I27" s="44">
        <v>0</v>
      </c>
    </row>
    <row r="28" spans="1:9" ht="26.25" thickBot="1" x14ac:dyDescent="0.3">
      <c r="A28" s="41">
        <v>671</v>
      </c>
      <c r="B28" s="37"/>
      <c r="C28" s="88" t="s">
        <v>35</v>
      </c>
      <c r="D28" s="42">
        <v>131100</v>
      </c>
      <c r="E28" s="42">
        <f>F28-D28</f>
        <v>268900</v>
      </c>
      <c r="F28" s="42">
        <v>400000</v>
      </c>
      <c r="G28" s="69"/>
      <c r="H28" s="96">
        <v>376100</v>
      </c>
      <c r="I28" s="42">
        <v>467192</v>
      </c>
    </row>
    <row r="29" spans="1:9" ht="15.75" thickBot="1" x14ac:dyDescent="0.3">
      <c r="A29" s="38">
        <v>671</v>
      </c>
      <c r="B29" s="37"/>
      <c r="C29" s="82" t="s">
        <v>168</v>
      </c>
      <c r="D29" s="42">
        <v>23223</v>
      </c>
      <c r="E29" s="42">
        <v>23223</v>
      </c>
      <c r="F29" s="42">
        <v>0</v>
      </c>
      <c r="G29" s="69"/>
      <c r="H29" s="87">
        <v>0</v>
      </c>
      <c r="I29" s="37">
        <v>0</v>
      </c>
    </row>
    <row r="30" spans="1:9" s="73" customFormat="1" ht="26.25" thickBot="1" x14ac:dyDescent="0.3">
      <c r="A30" s="38">
        <v>671</v>
      </c>
      <c r="B30" s="37"/>
      <c r="C30" s="88" t="s">
        <v>173</v>
      </c>
      <c r="D30" s="42"/>
      <c r="E30" s="42"/>
      <c r="F30" s="42">
        <v>2375</v>
      </c>
      <c r="G30" s="69"/>
      <c r="H30" s="87">
        <v>0</v>
      </c>
      <c r="I30" s="37">
        <v>0</v>
      </c>
    </row>
    <row r="31" spans="1:9" ht="15.75" thickBot="1" x14ac:dyDescent="0.3">
      <c r="A31" s="38">
        <v>671</v>
      </c>
      <c r="B31" s="37"/>
      <c r="C31" s="82" t="s">
        <v>36</v>
      </c>
      <c r="D31" s="37">
        <v>451</v>
      </c>
      <c r="E31" s="42">
        <f>F31-D31</f>
        <v>6549</v>
      </c>
      <c r="F31" s="42">
        <v>7000</v>
      </c>
      <c r="G31" s="69"/>
      <c r="H31" s="81">
        <v>7000</v>
      </c>
      <c r="I31" s="81">
        <v>7000</v>
      </c>
    </row>
    <row r="32" spans="1:9" ht="30.75" thickBot="1" x14ac:dyDescent="0.3">
      <c r="A32" s="38">
        <v>671</v>
      </c>
      <c r="B32" s="37"/>
      <c r="C32" s="82" t="s">
        <v>37</v>
      </c>
      <c r="D32" s="42">
        <v>106380</v>
      </c>
      <c r="E32" s="37"/>
      <c r="F32" s="42">
        <v>101859.61</v>
      </c>
      <c r="G32" s="69"/>
      <c r="H32" s="87"/>
      <c r="I32" s="37"/>
    </row>
    <row r="33" spans="1:9" ht="26.25" thickBot="1" x14ac:dyDescent="0.3">
      <c r="A33" s="38">
        <v>671</v>
      </c>
      <c r="B33" s="37"/>
      <c r="C33" s="88" t="s">
        <v>38</v>
      </c>
      <c r="D33" s="42">
        <v>114423</v>
      </c>
      <c r="E33" s="37"/>
      <c r="F33" s="42">
        <v>14564.12</v>
      </c>
      <c r="G33" s="69"/>
      <c r="H33" s="87">
        <v>0</v>
      </c>
      <c r="I33" s="37">
        <v>0</v>
      </c>
    </row>
    <row r="34" spans="1:9" ht="30.75" thickBot="1" x14ac:dyDescent="0.3">
      <c r="A34" s="38">
        <v>671</v>
      </c>
      <c r="B34" s="37"/>
      <c r="C34" s="82" t="s">
        <v>39</v>
      </c>
      <c r="D34" s="42">
        <v>5750</v>
      </c>
      <c r="E34" s="37"/>
      <c r="F34" s="42">
        <v>0</v>
      </c>
      <c r="G34" s="69"/>
      <c r="H34" s="87">
        <v>0</v>
      </c>
      <c r="I34" s="37">
        <v>0</v>
      </c>
    </row>
    <row r="35" spans="1:9" ht="26.25" thickBot="1" x14ac:dyDescent="0.3">
      <c r="A35" s="41">
        <v>671</v>
      </c>
      <c r="B35" s="45"/>
      <c r="C35" s="89" t="s">
        <v>40</v>
      </c>
      <c r="D35" s="86">
        <v>3000</v>
      </c>
      <c r="E35" s="45"/>
      <c r="F35" s="86">
        <v>3000</v>
      </c>
      <c r="G35" s="39"/>
      <c r="H35" s="94">
        <v>3000</v>
      </c>
      <c r="I35" s="45">
        <v>3000</v>
      </c>
    </row>
    <row r="36" spans="1:9" ht="26.25" thickBot="1" x14ac:dyDescent="0.3">
      <c r="A36" s="38">
        <v>671</v>
      </c>
      <c r="B36" s="37"/>
      <c r="C36" s="88" t="s">
        <v>39</v>
      </c>
      <c r="D36" s="42"/>
      <c r="E36" s="37"/>
      <c r="F36" s="42"/>
      <c r="G36" s="69"/>
      <c r="H36" s="93"/>
      <c r="I36" s="37"/>
    </row>
    <row r="37" spans="1:9" ht="26.25" thickBot="1" x14ac:dyDescent="0.3">
      <c r="A37" s="38">
        <v>671</v>
      </c>
      <c r="B37" s="37"/>
      <c r="C37" s="88" t="s">
        <v>41</v>
      </c>
      <c r="D37" s="42">
        <v>84944</v>
      </c>
      <c r="E37" s="37"/>
      <c r="F37" s="42">
        <v>144200</v>
      </c>
      <c r="G37" s="69"/>
      <c r="H37" s="92">
        <v>0</v>
      </c>
      <c r="I37" s="37">
        <v>0</v>
      </c>
    </row>
    <row r="38" spans="1:9" ht="26.25" thickBot="1" x14ac:dyDescent="0.3">
      <c r="A38" s="38">
        <v>671</v>
      </c>
      <c r="B38" s="37"/>
      <c r="C38" s="88" t="s">
        <v>174</v>
      </c>
      <c r="D38" s="37"/>
      <c r="E38" s="37"/>
      <c r="F38" s="42">
        <v>15400</v>
      </c>
      <c r="G38" s="69"/>
      <c r="H38" s="87">
        <v>0</v>
      </c>
      <c r="I38" s="37">
        <v>0</v>
      </c>
    </row>
    <row r="39" spans="1:9" ht="15.75" thickBot="1" x14ac:dyDescent="0.3">
      <c r="A39" s="70"/>
      <c r="B39" s="204"/>
      <c r="C39" s="205"/>
      <c r="D39" s="46"/>
      <c r="E39" s="46"/>
      <c r="F39" s="46"/>
      <c r="G39" s="206"/>
      <c r="H39" s="207"/>
      <c r="I39" s="46"/>
    </row>
    <row r="41" spans="1:9" ht="15.75" thickBot="1" x14ac:dyDescent="0.3"/>
    <row r="42" spans="1:9" ht="23.25" thickBot="1" x14ac:dyDescent="0.3">
      <c r="A42" s="99" t="s">
        <v>15</v>
      </c>
      <c r="B42" s="197" t="s">
        <v>16</v>
      </c>
      <c r="C42" s="198"/>
      <c r="D42" s="99" t="s">
        <v>17</v>
      </c>
      <c r="E42" s="99" t="s">
        <v>18</v>
      </c>
      <c r="F42" s="99" t="s">
        <v>19</v>
      </c>
      <c r="G42" s="199" t="s">
        <v>20</v>
      </c>
      <c r="H42" s="198"/>
      <c r="I42" s="99" t="s">
        <v>42</v>
      </c>
    </row>
    <row r="43" spans="1:9" ht="15" customHeight="1" x14ac:dyDescent="0.25">
      <c r="A43" s="56" t="s">
        <v>43</v>
      </c>
      <c r="B43" s="200" t="s">
        <v>44</v>
      </c>
      <c r="C43" s="201"/>
      <c r="D43" s="57">
        <v>8612530.7100000009</v>
      </c>
      <c r="E43" s="57">
        <v>285069.43</v>
      </c>
      <c r="F43" s="57">
        <v>8897600.1400000006</v>
      </c>
      <c r="G43" s="202">
        <v>8494539.3900000006</v>
      </c>
      <c r="H43" s="203"/>
      <c r="I43" s="58">
        <v>8494539.3900000006</v>
      </c>
    </row>
    <row r="44" spans="1:9" x14ac:dyDescent="0.25">
      <c r="A44" s="54" t="s">
        <v>45</v>
      </c>
      <c r="B44" s="183" t="s">
        <v>46</v>
      </c>
      <c r="C44" s="184"/>
      <c r="D44" s="48">
        <v>7121087.8600000003</v>
      </c>
      <c r="E44" s="48">
        <v>221016.82</v>
      </c>
      <c r="F44" s="48">
        <v>7342104.6799999997</v>
      </c>
      <c r="G44" s="185">
        <v>6936251</v>
      </c>
      <c r="H44" s="186"/>
      <c r="I44" s="50">
        <v>6936251</v>
      </c>
    </row>
    <row r="45" spans="1:9" x14ac:dyDescent="0.25">
      <c r="A45" s="55" t="s">
        <v>47</v>
      </c>
      <c r="B45" s="187" t="s">
        <v>48</v>
      </c>
      <c r="C45" s="184"/>
      <c r="D45" s="49">
        <v>6149145.8600000003</v>
      </c>
      <c r="E45" s="49">
        <v>270815.14</v>
      </c>
      <c r="F45" s="49">
        <v>6419961</v>
      </c>
      <c r="G45" s="188">
        <v>0</v>
      </c>
      <c r="H45" s="186"/>
      <c r="I45" s="51">
        <v>0</v>
      </c>
    </row>
    <row r="46" spans="1:9" x14ac:dyDescent="0.25">
      <c r="A46" s="55" t="s">
        <v>49</v>
      </c>
      <c r="B46" s="187" t="s">
        <v>50</v>
      </c>
      <c r="C46" s="184"/>
      <c r="D46" s="49">
        <v>288500</v>
      </c>
      <c r="E46" s="49">
        <v>-69500</v>
      </c>
      <c r="F46" s="49">
        <v>219000</v>
      </c>
      <c r="G46" s="188">
        <v>0</v>
      </c>
      <c r="H46" s="186"/>
      <c r="I46" s="51">
        <v>0</v>
      </c>
    </row>
    <row r="47" spans="1:9" x14ac:dyDescent="0.25">
      <c r="A47" s="55" t="s">
        <v>51</v>
      </c>
      <c r="B47" s="187" t="s">
        <v>52</v>
      </c>
      <c r="C47" s="184"/>
      <c r="D47" s="49">
        <v>683442</v>
      </c>
      <c r="E47" s="49">
        <v>19701.68</v>
      </c>
      <c r="F47" s="49">
        <v>703143.68</v>
      </c>
      <c r="G47" s="188">
        <v>0</v>
      </c>
      <c r="H47" s="186"/>
      <c r="I47" s="51">
        <v>0</v>
      </c>
    </row>
    <row r="48" spans="1:9" x14ac:dyDescent="0.25">
      <c r="A48" s="54" t="s">
        <v>53</v>
      </c>
      <c r="B48" s="183" t="s">
        <v>54</v>
      </c>
      <c r="C48" s="184"/>
      <c r="D48" s="48">
        <v>1010442.85</v>
      </c>
      <c r="E48" s="48">
        <v>124052.61</v>
      </c>
      <c r="F48" s="48">
        <v>1134495.46</v>
      </c>
      <c r="G48" s="185">
        <v>1011188.39</v>
      </c>
      <c r="H48" s="186"/>
      <c r="I48" s="50">
        <v>1011188.39</v>
      </c>
    </row>
    <row r="49" spans="1:9" x14ac:dyDescent="0.25">
      <c r="A49" s="55" t="s">
        <v>55</v>
      </c>
      <c r="B49" s="187" t="s">
        <v>56</v>
      </c>
      <c r="C49" s="184"/>
      <c r="D49" s="49">
        <v>274977</v>
      </c>
      <c r="E49" s="49">
        <v>827</v>
      </c>
      <c r="F49" s="49">
        <v>275804</v>
      </c>
      <c r="G49" s="188">
        <v>0</v>
      </c>
      <c r="H49" s="186"/>
      <c r="I49" s="51">
        <v>0</v>
      </c>
    </row>
    <row r="50" spans="1:9" x14ac:dyDescent="0.25">
      <c r="A50" s="55" t="s">
        <v>57</v>
      </c>
      <c r="B50" s="187" t="s">
        <v>58</v>
      </c>
      <c r="C50" s="184"/>
      <c r="D50" s="49">
        <v>492582</v>
      </c>
      <c r="E50" s="49">
        <v>101088.61</v>
      </c>
      <c r="F50" s="49">
        <v>593670.61</v>
      </c>
      <c r="G50" s="188">
        <v>0</v>
      </c>
      <c r="H50" s="186"/>
      <c r="I50" s="51">
        <v>0</v>
      </c>
    </row>
    <row r="51" spans="1:9" x14ac:dyDescent="0.25">
      <c r="A51" s="55" t="s">
        <v>59</v>
      </c>
      <c r="B51" s="187" t="s">
        <v>60</v>
      </c>
      <c r="C51" s="184"/>
      <c r="D51" s="49">
        <v>167448</v>
      </c>
      <c r="E51" s="49">
        <v>37537</v>
      </c>
      <c r="F51" s="49">
        <v>204985</v>
      </c>
      <c r="G51" s="188">
        <v>0</v>
      </c>
      <c r="H51" s="186"/>
      <c r="I51" s="51">
        <v>0</v>
      </c>
    </row>
    <row r="52" spans="1:9" x14ac:dyDescent="0.25">
      <c r="A52" s="55" t="s">
        <v>61</v>
      </c>
      <c r="B52" s="187" t="s">
        <v>62</v>
      </c>
      <c r="C52" s="184"/>
      <c r="D52" s="49">
        <v>75435.850000000006</v>
      </c>
      <c r="E52" s="49">
        <v>-15400</v>
      </c>
      <c r="F52" s="49">
        <v>60035.85</v>
      </c>
      <c r="G52" s="188">
        <v>0</v>
      </c>
      <c r="H52" s="186"/>
      <c r="I52" s="51">
        <v>0</v>
      </c>
    </row>
    <row r="53" spans="1:9" x14ac:dyDescent="0.25">
      <c r="A53" s="54" t="s">
        <v>63</v>
      </c>
      <c r="B53" s="183" t="s">
        <v>64</v>
      </c>
      <c r="C53" s="184"/>
      <c r="D53" s="48">
        <v>21000</v>
      </c>
      <c r="E53" s="48">
        <v>0</v>
      </c>
      <c r="F53" s="48">
        <v>21000</v>
      </c>
      <c r="G53" s="185">
        <v>21000</v>
      </c>
      <c r="H53" s="186"/>
      <c r="I53" s="50">
        <v>21000</v>
      </c>
    </row>
    <row r="54" spans="1:9" x14ac:dyDescent="0.25">
      <c r="A54" s="55" t="s">
        <v>65</v>
      </c>
      <c r="B54" s="187" t="s">
        <v>66</v>
      </c>
      <c r="C54" s="184"/>
      <c r="D54" s="49">
        <v>21000</v>
      </c>
      <c r="E54" s="49">
        <v>0</v>
      </c>
      <c r="F54" s="49">
        <v>21000</v>
      </c>
      <c r="G54" s="188">
        <v>0</v>
      </c>
      <c r="H54" s="186"/>
      <c r="I54" s="51">
        <v>0</v>
      </c>
    </row>
    <row r="55" spans="1:9" x14ac:dyDescent="0.25">
      <c r="A55" s="54" t="s">
        <v>67</v>
      </c>
      <c r="B55" s="183" t="s">
        <v>68</v>
      </c>
      <c r="C55" s="184"/>
      <c r="D55" s="48">
        <v>460000</v>
      </c>
      <c r="E55" s="48">
        <v>-60000</v>
      </c>
      <c r="F55" s="48">
        <v>400000</v>
      </c>
      <c r="G55" s="185">
        <v>526100</v>
      </c>
      <c r="H55" s="186"/>
      <c r="I55" s="50">
        <v>526100</v>
      </c>
    </row>
    <row r="56" spans="1:9" x14ac:dyDescent="0.25">
      <c r="A56" s="55" t="s">
        <v>69</v>
      </c>
      <c r="B56" s="187" t="s">
        <v>70</v>
      </c>
      <c r="C56" s="184"/>
      <c r="D56" s="49">
        <v>460000</v>
      </c>
      <c r="E56" s="49">
        <v>-60000</v>
      </c>
      <c r="F56" s="49">
        <v>400000</v>
      </c>
      <c r="G56" s="188">
        <v>0</v>
      </c>
      <c r="H56" s="186"/>
      <c r="I56" s="51">
        <v>0</v>
      </c>
    </row>
    <row r="57" spans="1:9" x14ac:dyDescent="0.25">
      <c r="A57" s="59" t="s">
        <v>71</v>
      </c>
      <c r="B57" s="193" t="s">
        <v>10</v>
      </c>
      <c r="C57" s="194"/>
      <c r="D57" s="60">
        <v>134365</v>
      </c>
      <c r="E57" s="60">
        <v>14264.12</v>
      </c>
      <c r="F57" s="60">
        <v>148629.12</v>
      </c>
      <c r="G57" s="195">
        <v>34365</v>
      </c>
      <c r="H57" s="196"/>
      <c r="I57" s="61">
        <v>34365</v>
      </c>
    </row>
    <row r="58" spans="1:9" x14ac:dyDescent="0.25">
      <c r="A58" s="54" t="s">
        <v>72</v>
      </c>
      <c r="B58" s="183" t="s">
        <v>73</v>
      </c>
      <c r="C58" s="184"/>
      <c r="D58" s="48">
        <v>0</v>
      </c>
      <c r="E58" s="48">
        <v>14564.12</v>
      </c>
      <c r="F58" s="48">
        <v>14564.12</v>
      </c>
      <c r="G58" s="185">
        <v>0</v>
      </c>
      <c r="H58" s="186"/>
      <c r="I58" s="50">
        <v>0</v>
      </c>
    </row>
    <row r="59" spans="1:9" x14ac:dyDescent="0.25">
      <c r="A59" s="55" t="s">
        <v>74</v>
      </c>
      <c r="B59" s="187" t="s">
        <v>75</v>
      </c>
      <c r="C59" s="184"/>
      <c r="D59" s="49">
        <v>0</v>
      </c>
      <c r="E59" s="49">
        <v>14564.12</v>
      </c>
      <c r="F59" s="49">
        <v>14564.12</v>
      </c>
      <c r="G59" s="188">
        <v>0</v>
      </c>
      <c r="H59" s="186"/>
      <c r="I59" s="51">
        <v>0</v>
      </c>
    </row>
    <row r="60" spans="1:9" x14ac:dyDescent="0.25">
      <c r="A60" s="54" t="s">
        <v>76</v>
      </c>
      <c r="B60" s="183" t="s">
        <v>77</v>
      </c>
      <c r="C60" s="184"/>
      <c r="D60" s="48">
        <v>134365</v>
      </c>
      <c r="E60" s="48">
        <v>-300</v>
      </c>
      <c r="F60" s="48">
        <v>134065</v>
      </c>
      <c r="G60" s="185">
        <v>34365</v>
      </c>
      <c r="H60" s="186"/>
      <c r="I60" s="50">
        <v>34365</v>
      </c>
    </row>
    <row r="61" spans="1:9" x14ac:dyDescent="0.25">
      <c r="A61" s="55" t="s">
        <v>78</v>
      </c>
      <c r="B61" s="187" t="s">
        <v>79</v>
      </c>
      <c r="C61" s="184"/>
      <c r="D61" s="49">
        <v>28500</v>
      </c>
      <c r="E61" s="49">
        <v>-300</v>
      </c>
      <c r="F61" s="49">
        <v>28200</v>
      </c>
      <c r="G61" s="188">
        <v>0</v>
      </c>
      <c r="H61" s="186"/>
      <c r="I61" s="51">
        <v>0</v>
      </c>
    </row>
    <row r="62" spans="1:9" ht="15.75" thickBot="1" x14ac:dyDescent="0.3">
      <c r="A62" s="55" t="s">
        <v>80</v>
      </c>
      <c r="B62" s="189" t="s">
        <v>81</v>
      </c>
      <c r="C62" s="190"/>
      <c r="D62" s="49">
        <v>105865</v>
      </c>
      <c r="E62" s="49">
        <v>0</v>
      </c>
      <c r="F62" s="53">
        <v>105865</v>
      </c>
      <c r="G62" s="191">
        <v>0</v>
      </c>
      <c r="H62" s="192"/>
      <c r="I62" s="52">
        <v>0</v>
      </c>
    </row>
    <row r="63" spans="1:9" ht="15.75" thickBot="1" x14ac:dyDescent="0.3">
      <c r="A63" s="177" t="s">
        <v>82</v>
      </c>
      <c r="B63" s="178"/>
      <c r="C63" s="178"/>
      <c r="D63" s="62">
        <v>8746895.7100000009</v>
      </c>
      <c r="E63" s="62">
        <v>299333.55</v>
      </c>
      <c r="F63" s="63">
        <v>9046229.2599999979</v>
      </c>
      <c r="G63" s="179">
        <v>8528904.3900000006</v>
      </c>
      <c r="H63" s="180"/>
      <c r="I63" s="64">
        <v>8528904.3900000006</v>
      </c>
    </row>
    <row r="64" spans="1:9" x14ac:dyDescent="0.25">
      <c r="A64" s="67"/>
      <c r="B64" s="67"/>
      <c r="C64" s="67"/>
      <c r="D64" s="67"/>
      <c r="E64" s="67"/>
      <c r="F64" s="67"/>
      <c r="G64" s="67"/>
      <c r="H64" s="67"/>
      <c r="I64" s="67"/>
    </row>
    <row r="65" spans="1:9" x14ac:dyDescent="0.25">
      <c r="A65" s="67"/>
      <c r="B65" s="67"/>
      <c r="C65" s="67"/>
      <c r="D65" s="67"/>
      <c r="E65" s="67"/>
      <c r="F65" s="67"/>
      <c r="G65" s="67"/>
      <c r="H65" s="67"/>
      <c r="I65" s="67"/>
    </row>
    <row r="66" spans="1:9" ht="22.5" x14ac:dyDescent="0.25">
      <c r="A66" s="181" t="s">
        <v>83</v>
      </c>
      <c r="B66" s="182"/>
      <c r="C66" s="182"/>
      <c r="D66" s="34" t="s">
        <v>17</v>
      </c>
      <c r="E66" s="34" t="s">
        <v>18</v>
      </c>
      <c r="F66" s="34" t="s">
        <v>19</v>
      </c>
      <c r="G66" s="67"/>
      <c r="H66" s="34" t="s">
        <v>20</v>
      </c>
      <c r="I66" s="34" t="s">
        <v>42</v>
      </c>
    </row>
    <row r="67" spans="1:9" x14ac:dyDescent="0.25">
      <c r="A67" s="173" t="s">
        <v>84</v>
      </c>
      <c r="B67" s="174"/>
      <c r="C67" s="66" t="s">
        <v>85</v>
      </c>
      <c r="D67" s="35">
        <v>637961.54</v>
      </c>
      <c r="E67" s="35">
        <v>25356.48</v>
      </c>
      <c r="F67" s="35">
        <v>663318.02</v>
      </c>
      <c r="G67" s="67"/>
      <c r="H67" s="35">
        <v>474192.14</v>
      </c>
      <c r="I67" s="35">
        <v>474192.14</v>
      </c>
    </row>
    <row r="68" spans="1:9" x14ac:dyDescent="0.25">
      <c r="A68" s="173" t="s">
        <v>43</v>
      </c>
      <c r="B68" s="174"/>
      <c r="C68" s="66" t="s">
        <v>86</v>
      </c>
      <c r="D68" s="35">
        <v>149715</v>
      </c>
      <c r="E68" s="35">
        <v>-12150</v>
      </c>
      <c r="F68" s="35">
        <v>137565</v>
      </c>
      <c r="G68" s="67"/>
      <c r="H68" s="35">
        <v>149715</v>
      </c>
      <c r="I68" s="35">
        <v>149715</v>
      </c>
    </row>
    <row r="69" spans="1:9" x14ac:dyDescent="0.25">
      <c r="A69" s="173" t="s">
        <v>71</v>
      </c>
      <c r="B69" s="174"/>
      <c r="C69" s="66" t="s">
        <v>87</v>
      </c>
      <c r="D69" s="35">
        <v>403148</v>
      </c>
      <c r="E69" s="35">
        <v>89959.61</v>
      </c>
      <c r="F69" s="35">
        <v>493107.61</v>
      </c>
      <c r="G69" s="67"/>
      <c r="H69" s="35">
        <v>426319.25</v>
      </c>
      <c r="I69" s="35">
        <v>426319.25</v>
      </c>
    </row>
    <row r="70" spans="1:9" x14ac:dyDescent="0.25">
      <c r="A70" s="173" t="s">
        <v>88</v>
      </c>
      <c r="B70" s="174"/>
      <c r="C70" s="66" t="s">
        <v>89</v>
      </c>
      <c r="D70" s="35">
        <v>7556071.1699999999</v>
      </c>
      <c r="E70" s="35">
        <v>196167.46</v>
      </c>
      <c r="F70" s="35">
        <v>7752238.6299999999</v>
      </c>
      <c r="G70" s="67"/>
      <c r="H70" s="35">
        <v>7438678</v>
      </c>
      <c r="I70" s="35">
        <v>7438678</v>
      </c>
    </row>
    <row r="71" spans="1:9" x14ac:dyDescent="0.25">
      <c r="A71" s="173" t="s">
        <v>90</v>
      </c>
      <c r="B71" s="174"/>
      <c r="C71" s="66" t="s">
        <v>91</v>
      </c>
      <c r="D71" s="35">
        <v>0</v>
      </c>
      <c r="E71" s="35">
        <v>0</v>
      </c>
      <c r="F71" s="35">
        <v>0</v>
      </c>
      <c r="G71" s="67"/>
      <c r="H71" s="35">
        <v>40000</v>
      </c>
      <c r="I71" s="35">
        <v>40000</v>
      </c>
    </row>
    <row r="72" spans="1:9" x14ac:dyDescent="0.25">
      <c r="A72" s="175" t="s">
        <v>92</v>
      </c>
      <c r="B72" s="176"/>
      <c r="C72" s="65"/>
      <c r="D72" s="36">
        <v>8746895.7100000009</v>
      </c>
      <c r="E72" s="36">
        <v>299333.55</v>
      </c>
      <c r="F72" s="36">
        <v>9046229.2599999998</v>
      </c>
      <c r="G72" s="67"/>
      <c r="H72" s="36">
        <v>8528904.3900000006</v>
      </c>
      <c r="I72" s="36">
        <v>8528904.3900000006</v>
      </c>
    </row>
  </sheetData>
  <mergeCells count="58">
    <mergeCell ref="B39:C39"/>
    <mergeCell ref="G39:H39"/>
    <mergeCell ref="A2:D2"/>
    <mergeCell ref="B5:C5"/>
    <mergeCell ref="G5:H5"/>
    <mergeCell ref="B6:C6"/>
    <mergeCell ref="G6:H6"/>
    <mergeCell ref="B42:C42"/>
    <mergeCell ref="G42:H42"/>
    <mergeCell ref="B43:C43"/>
    <mergeCell ref="G43:H43"/>
    <mergeCell ref="B44:C44"/>
    <mergeCell ref="G44:H44"/>
    <mergeCell ref="B45:C45"/>
    <mergeCell ref="G45:H45"/>
    <mergeCell ref="B46:C46"/>
    <mergeCell ref="G46:H46"/>
    <mergeCell ref="B47:C47"/>
    <mergeCell ref="G47:H47"/>
    <mergeCell ref="B48:C48"/>
    <mergeCell ref="G48:H48"/>
    <mergeCell ref="B49:C49"/>
    <mergeCell ref="G49:H49"/>
    <mergeCell ref="B50:C50"/>
    <mergeCell ref="G50:H50"/>
    <mergeCell ref="B51:C51"/>
    <mergeCell ref="G51:H51"/>
    <mergeCell ref="B52:C52"/>
    <mergeCell ref="G52:H52"/>
    <mergeCell ref="B53:C53"/>
    <mergeCell ref="G53:H53"/>
    <mergeCell ref="B54:C54"/>
    <mergeCell ref="G54:H54"/>
    <mergeCell ref="B55:C55"/>
    <mergeCell ref="G55:H55"/>
    <mergeCell ref="B56:C56"/>
    <mergeCell ref="G56:H56"/>
    <mergeCell ref="B57:C57"/>
    <mergeCell ref="G57:H57"/>
    <mergeCell ref="B58:C58"/>
    <mergeCell ref="G58:H58"/>
    <mergeCell ref="B59:C59"/>
    <mergeCell ref="G59:H59"/>
    <mergeCell ref="B60:C60"/>
    <mergeCell ref="G60:H60"/>
    <mergeCell ref="B61:C61"/>
    <mergeCell ref="G61:H61"/>
    <mergeCell ref="B62:C62"/>
    <mergeCell ref="G62:H62"/>
    <mergeCell ref="A70:B70"/>
    <mergeCell ref="A71:B71"/>
    <mergeCell ref="A72:B72"/>
    <mergeCell ref="A63:C63"/>
    <mergeCell ref="G63:H63"/>
    <mergeCell ref="A66:C66"/>
    <mergeCell ref="A67:B67"/>
    <mergeCell ref="A68:B68"/>
    <mergeCell ref="A69:B6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8"/>
  <sheetViews>
    <sheetView workbookViewId="0">
      <selection activeCell="Q115" sqref="Q114:Q115"/>
    </sheetView>
  </sheetViews>
  <sheetFormatPr defaultRowHeight="15" x14ac:dyDescent="0.25"/>
  <cols>
    <col min="1" max="1" width="13.42578125" customWidth="1"/>
    <col min="2" max="2" width="7.85546875" customWidth="1"/>
    <col min="3" max="3" width="40.7109375" customWidth="1"/>
    <col min="4" max="4" width="14.28515625" customWidth="1"/>
    <col min="5" max="5" width="5.7109375" customWidth="1"/>
    <col min="6" max="6" width="5.85546875" customWidth="1"/>
    <col min="7" max="7" width="12.28515625" customWidth="1"/>
    <col min="8" max="9" width="13.42578125" customWidth="1"/>
    <col min="10" max="10" width="0" hidden="1" customWidth="1"/>
    <col min="257" max="257" width="13.42578125" customWidth="1"/>
    <col min="258" max="258" width="7.85546875" customWidth="1"/>
    <col min="259" max="259" width="40.7109375" customWidth="1"/>
    <col min="260" max="260" width="14.28515625" customWidth="1"/>
    <col min="261" max="261" width="5.7109375" customWidth="1"/>
    <col min="262" max="262" width="5.85546875" customWidth="1"/>
    <col min="263" max="263" width="12.28515625" customWidth="1"/>
    <col min="264" max="265" width="13.42578125" customWidth="1"/>
    <col min="266" max="266" width="0" hidden="1" customWidth="1"/>
    <col min="513" max="513" width="13.42578125" customWidth="1"/>
    <col min="514" max="514" width="7.85546875" customWidth="1"/>
    <col min="515" max="515" width="40.7109375" customWidth="1"/>
    <col min="516" max="516" width="14.28515625" customWidth="1"/>
    <col min="517" max="517" width="5.7109375" customWidth="1"/>
    <col min="518" max="518" width="5.85546875" customWidth="1"/>
    <col min="519" max="519" width="12.28515625" customWidth="1"/>
    <col min="520" max="521" width="13.42578125" customWidth="1"/>
    <col min="522" max="522" width="0" hidden="1" customWidth="1"/>
    <col min="769" max="769" width="13.42578125" customWidth="1"/>
    <col min="770" max="770" width="7.85546875" customWidth="1"/>
    <col min="771" max="771" width="40.7109375" customWidth="1"/>
    <col min="772" max="772" width="14.28515625" customWidth="1"/>
    <col min="773" max="773" width="5.7109375" customWidth="1"/>
    <col min="774" max="774" width="5.85546875" customWidth="1"/>
    <col min="775" max="775" width="12.28515625" customWidth="1"/>
    <col min="776" max="777" width="13.42578125" customWidth="1"/>
    <col min="778" max="778" width="0" hidden="1" customWidth="1"/>
    <col min="1025" max="1025" width="13.42578125" customWidth="1"/>
    <col min="1026" max="1026" width="7.85546875" customWidth="1"/>
    <col min="1027" max="1027" width="40.7109375" customWidth="1"/>
    <col min="1028" max="1028" width="14.28515625" customWidth="1"/>
    <col min="1029" max="1029" width="5.7109375" customWidth="1"/>
    <col min="1030" max="1030" width="5.85546875" customWidth="1"/>
    <col min="1031" max="1031" width="12.28515625" customWidth="1"/>
    <col min="1032" max="1033" width="13.42578125" customWidth="1"/>
    <col min="1034" max="1034" width="0" hidden="1" customWidth="1"/>
    <col min="1281" max="1281" width="13.42578125" customWidth="1"/>
    <col min="1282" max="1282" width="7.85546875" customWidth="1"/>
    <col min="1283" max="1283" width="40.7109375" customWidth="1"/>
    <col min="1284" max="1284" width="14.28515625" customWidth="1"/>
    <col min="1285" max="1285" width="5.7109375" customWidth="1"/>
    <col min="1286" max="1286" width="5.85546875" customWidth="1"/>
    <col min="1287" max="1287" width="12.28515625" customWidth="1"/>
    <col min="1288" max="1289" width="13.42578125" customWidth="1"/>
    <col min="1290" max="1290" width="0" hidden="1" customWidth="1"/>
    <col min="1537" max="1537" width="13.42578125" customWidth="1"/>
    <col min="1538" max="1538" width="7.85546875" customWidth="1"/>
    <col min="1539" max="1539" width="40.7109375" customWidth="1"/>
    <col min="1540" max="1540" width="14.28515625" customWidth="1"/>
    <col min="1541" max="1541" width="5.7109375" customWidth="1"/>
    <col min="1542" max="1542" width="5.85546875" customWidth="1"/>
    <col min="1543" max="1543" width="12.28515625" customWidth="1"/>
    <col min="1544" max="1545" width="13.42578125" customWidth="1"/>
    <col min="1546" max="1546" width="0" hidden="1" customWidth="1"/>
    <col min="1793" max="1793" width="13.42578125" customWidth="1"/>
    <col min="1794" max="1794" width="7.85546875" customWidth="1"/>
    <col min="1795" max="1795" width="40.7109375" customWidth="1"/>
    <col min="1796" max="1796" width="14.28515625" customWidth="1"/>
    <col min="1797" max="1797" width="5.7109375" customWidth="1"/>
    <col min="1798" max="1798" width="5.85546875" customWidth="1"/>
    <col min="1799" max="1799" width="12.28515625" customWidth="1"/>
    <col min="1800" max="1801" width="13.42578125" customWidth="1"/>
    <col min="1802" max="1802" width="0" hidden="1" customWidth="1"/>
    <col min="2049" max="2049" width="13.42578125" customWidth="1"/>
    <col min="2050" max="2050" width="7.85546875" customWidth="1"/>
    <col min="2051" max="2051" width="40.7109375" customWidth="1"/>
    <col min="2052" max="2052" width="14.28515625" customWidth="1"/>
    <col min="2053" max="2053" width="5.7109375" customWidth="1"/>
    <col min="2054" max="2054" width="5.85546875" customWidth="1"/>
    <col min="2055" max="2055" width="12.28515625" customWidth="1"/>
    <col min="2056" max="2057" width="13.42578125" customWidth="1"/>
    <col min="2058" max="2058" width="0" hidden="1" customWidth="1"/>
    <col min="2305" max="2305" width="13.42578125" customWidth="1"/>
    <col min="2306" max="2306" width="7.85546875" customWidth="1"/>
    <col min="2307" max="2307" width="40.7109375" customWidth="1"/>
    <col min="2308" max="2308" width="14.28515625" customWidth="1"/>
    <col min="2309" max="2309" width="5.7109375" customWidth="1"/>
    <col min="2310" max="2310" width="5.85546875" customWidth="1"/>
    <col min="2311" max="2311" width="12.28515625" customWidth="1"/>
    <col min="2312" max="2313" width="13.42578125" customWidth="1"/>
    <col min="2314" max="2314" width="0" hidden="1" customWidth="1"/>
    <col min="2561" max="2561" width="13.42578125" customWidth="1"/>
    <col min="2562" max="2562" width="7.85546875" customWidth="1"/>
    <col min="2563" max="2563" width="40.7109375" customWidth="1"/>
    <col min="2564" max="2564" width="14.28515625" customWidth="1"/>
    <col min="2565" max="2565" width="5.7109375" customWidth="1"/>
    <col min="2566" max="2566" width="5.85546875" customWidth="1"/>
    <col min="2567" max="2567" width="12.28515625" customWidth="1"/>
    <col min="2568" max="2569" width="13.42578125" customWidth="1"/>
    <col min="2570" max="2570" width="0" hidden="1" customWidth="1"/>
    <col min="2817" max="2817" width="13.42578125" customWidth="1"/>
    <col min="2818" max="2818" width="7.85546875" customWidth="1"/>
    <col min="2819" max="2819" width="40.7109375" customWidth="1"/>
    <col min="2820" max="2820" width="14.28515625" customWidth="1"/>
    <col min="2821" max="2821" width="5.7109375" customWidth="1"/>
    <col min="2822" max="2822" width="5.85546875" customWidth="1"/>
    <col min="2823" max="2823" width="12.28515625" customWidth="1"/>
    <col min="2824" max="2825" width="13.42578125" customWidth="1"/>
    <col min="2826" max="2826" width="0" hidden="1" customWidth="1"/>
    <col min="3073" max="3073" width="13.42578125" customWidth="1"/>
    <col min="3074" max="3074" width="7.85546875" customWidth="1"/>
    <col min="3075" max="3075" width="40.7109375" customWidth="1"/>
    <col min="3076" max="3076" width="14.28515625" customWidth="1"/>
    <col min="3077" max="3077" width="5.7109375" customWidth="1"/>
    <col min="3078" max="3078" width="5.85546875" customWidth="1"/>
    <col min="3079" max="3079" width="12.28515625" customWidth="1"/>
    <col min="3080" max="3081" width="13.42578125" customWidth="1"/>
    <col min="3082" max="3082" width="0" hidden="1" customWidth="1"/>
    <col min="3329" max="3329" width="13.42578125" customWidth="1"/>
    <col min="3330" max="3330" width="7.85546875" customWidth="1"/>
    <col min="3331" max="3331" width="40.7109375" customWidth="1"/>
    <col min="3332" max="3332" width="14.28515625" customWidth="1"/>
    <col min="3333" max="3333" width="5.7109375" customWidth="1"/>
    <col min="3334" max="3334" width="5.85546875" customWidth="1"/>
    <col min="3335" max="3335" width="12.28515625" customWidth="1"/>
    <col min="3336" max="3337" width="13.42578125" customWidth="1"/>
    <col min="3338" max="3338" width="0" hidden="1" customWidth="1"/>
    <col min="3585" max="3585" width="13.42578125" customWidth="1"/>
    <col min="3586" max="3586" width="7.85546875" customWidth="1"/>
    <col min="3587" max="3587" width="40.7109375" customWidth="1"/>
    <col min="3588" max="3588" width="14.28515625" customWidth="1"/>
    <col min="3589" max="3589" width="5.7109375" customWidth="1"/>
    <col min="3590" max="3590" width="5.85546875" customWidth="1"/>
    <col min="3591" max="3591" width="12.28515625" customWidth="1"/>
    <col min="3592" max="3593" width="13.42578125" customWidth="1"/>
    <col min="3594" max="3594" width="0" hidden="1" customWidth="1"/>
    <col min="3841" max="3841" width="13.42578125" customWidth="1"/>
    <col min="3842" max="3842" width="7.85546875" customWidth="1"/>
    <col min="3843" max="3843" width="40.7109375" customWidth="1"/>
    <col min="3844" max="3844" width="14.28515625" customWidth="1"/>
    <col min="3845" max="3845" width="5.7109375" customWidth="1"/>
    <col min="3846" max="3846" width="5.85546875" customWidth="1"/>
    <col min="3847" max="3847" width="12.28515625" customWidth="1"/>
    <col min="3848" max="3849" width="13.42578125" customWidth="1"/>
    <col min="3850" max="3850" width="0" hidden="1" customWidth="1"/>
    <col min="4097" max="4097" width="13.42578125" customWidth="1"/>
    <col min="4098" max="4098" width="7.85546875" customWidth="1"/>
    <col min="4099" max="4099" width="40.7109375" customWidth="1"/>
    <col min="4100" max="4100" width="14.28515625" customWidth="1"/>
    <col min="4101" max="4101" width="5.7109375" customWidth="1"/>
    <col min="4102" max="4102" width="5.85546875" customWidth="1"/>
    <col min="4103" max="4103" width="12.28515625" customWidth="1"/>
    <col min="4104" max="4105" width="13.42578125" customWidth="1"/>
    <col min="4106" max="4106" width="0" hidden="1" customWidth="1"/>
    <col min="4353" max="4353" width="13.42578125" customWidth="1"/>
    <col min="4354" max="4354" width="7.85546875" customWidth="1"/>
    <col min="4355" max="4355" width="40.7109375" customWidth="1"/>
    <col min="4356" max="4356" width="14.28515625" customWidth="1"/>
    <col min="4357" max="4357" width="5.7109375" customWidth="1"/>
    <col min="4358" max="4358" width="5.85546875" customWidth="1"/>
    <col min="4359" max="4359" width="12.28515625" customWidth="1"/>
    <col min="4360" max="4361" width="13.42578125" customWidth="1"/>
    <col min="4362" max="4362" width="0" hidden="1" customWidth="1"/>
    <col min="4609" max="4609" width="13.42578125" customWidth="1"/>
    <col min="4610" max="4610" width="7.85546875" customWidth="1"/>
    <col min="4611" max="4611" width="40.7109375" customWidth="1"/>
    <col min="4612" max="4612" width="14.28515625" customWidth="1"/>
    <col min="4613" max="4613" width="5.7109375" customWidth="1"/>
    <col min="4614" max="4614" width="5.85546875" customWidth="1"/>
    <col min="4615" max="4615" width="12.28515625" customWidth="1"/>
    <col min="4616" max="4617" width="13.42578125" customWidth="1"/>
    <col min="4618" max="4618" width="0" hidden="1" customWidth="1"/>
    <col min="4865" max="4865" width="13.42578125" customWidth="1"/>
    <col min="4866" max="4866" width="7.85546875" customWidth="1"/>
    <col min="4867" max="4867" width="40.7109375" customWidth="1"/>
    <col min="4868" max="4868" width="14.28515625" customWidth="1"/>
    <col min="4869" max="4869" width="5.7109375" customWidth="1"/>
    <col min="4870" max="4870" width="5.85546875" customWidth="1"/>
    <col min="4871" max="4871" width="12.28515625" customWidth="1"/>
    <col min="4872" max="4873" width="13.42578125" customWidth="1"/>
    <col min="4874" max="4874" width="0" hidden="1" customWidth="1"/>
    <col min="5121" max="5121" width="13.42578125" customWidth="1"/>
    <col min="5122" max="5122" width="7.85546875" customWidth="1"/>
    <col min="5123" max="5123" width="40.7109375" customWidth="1"/>
    <col min="5124" max="5124" width="14.28515625" customWidth="1"/>
    <col min="5125" max="5125" width="5.7109375" customWidth="1"/>
    <col min="5126" max="5126" width="5.85546875" customWidth="1"/>
    <col min="5127" max="5127" width="12.28515625" customWidth="1"/>
    <col min="5128" max="5129" width="13.42578125" customWidth="1"/>
    <col min="5130" max="5130" width="0" hidden="1" customWidth="1"/>
    <col min="5377" max="5377" width="13.42578125" customWidth="1"/>
    <col min="5378" max="5378" width="7.85546875" customWidth="1"/>
    <col min="5379" max="5379" width="40.7109375" customWidth="1"/>
    <col min="5380" max="5380" width="14.28515625" customWidth="1"/>
    <col min="5381" max="5381" width="5.7109375" customWidth="1"/>
    <col min="5382" max="5382" width="5.85546875" customWidth="1"/>
    <col min="5383" max="5383" width="12.28515625" customWidth="1"/>
    <col min="5384" max="5385" width="13.42578125" customWidth="1"/>
    <col min="5386" max="5386" width="0" hidden="1" customWidth="1"/>
    <col min="5633" max="5633" width="13.42578125" customWidth="1"/>
    <col min="5634" max="5634" width="7.85546875" customWidth="1"/>
    <col min="5635" max="5635" width="40.7109375" customWidth="1"/>
    <col min="5636" max="5636" width="14.28515625" customWidth="1"/>
    <col min="5637" max="5637" width="5.7109375" customWidth="1"/>
    <col min="5638" max="5638" width="5.85546875" customWidth="1"/>
    <col min="5639" max="5639" width="12.28515625" customWidth="1"/>
    <col min="5640" max="5641" width="13.42578125" customWidth="1"/>
    <col min="5642" max="5642" width="0" hidden="1" customWidth="1"/>
    <col min="5889" max="5889" width="13.42578125" customWidth="1"/>
    <col min="5890" max="5890" width="7.85546875" customWidth="1"/>
    <col min="5891" max="5891" width="40.7109375" customWidth="1"/>
    <col min="5892" max="5892" width="14.28515625" customWidth="1"/>
    <col min="5893" max="5893" width="5.7109375" customWidth="1"/>
    <col min="5894" max="5894" width="5.85546875" customWidth="1"/>
    <col min="5895" max="5895" width="12.28515625" customWidth="1"/>
    <col min="5896" max="5897" width="13.42578125" customWidth="1"/>
    <col min="5898" max="5898" width="0" hidden="1" customWidth="1"/>
    <col min="6145" max="6145" width="13.42578125" customWidth="1"/>
    <col min="6146" max="6146" width="7.85546875" customWidth="1"/>
    <col min="6147" max="6147" width="40.7109375" customWidth="1"/>
    <col min="6148" max="6148" width="14.28515625" customWidth="1"/>
    <col min="6149" max="6149" width="5.7109375" customWidth="1"/>
    <col min="6150" max="6150" width="5.85546875" customWidth="1"/>
    <col min="6151" max="6151" width="12.28515625" customWidth="1"/>
    <col min="6152" max="6153" width="13.42578125" customWidth="1"/>
    <col min="6154" max="6154" width="0" hidden="1" customWidth="1"/>
    <col min="6401" max="6401" width="13.42578125" customWidth="1"/>
    <col min="6402" max="6402" width="7.85546875" customWidth="1"/>
    <col min="6403" max="6403" width="40.7109375" customWidth="1"/>
    <col min="6404" max="6404" width="14.28515625" customWidth="1"/>
    <col min="6405" max="6405" width="5.7109375" customWidth="1"/>
    <col min="6406" max="6406" width="5.85546875" customWidth="1"/>
    <col min="6407" max="6407" width="12.28515625" customWidth="1"/>
    <col min="6408" max="6409" width="13.42578125" customWidth="1"/>
    <col min="6410" max="6410" width="0" hidden="1" customWidth="1"/>
    <col min="6657" max="6657" width="13.42578125" customWidth="1"/>
    <col min="6658" max="6658" width="7.85546875" customWidth="1"/>
    <col min="6659" max="6659" width="40.7109375" customWidth="1"/>
    <col min="6660" max="6660" width="14.28515625" customWidth="1"/>
    <col min="6661" max="6661" width="5.7109375" customWidth="1"/>
    <col min="6662" max="6662" width="5.85546875" customWidth="1"/>
    <col min="6663" max="6663" width="12.28515625" customWidth="1"/>
    <col min="6664" max="6665" width="13.42578125" customWidth="1"/>
    <col min="6666" max="6666" width="0" hidden="1" customWidth="1"/>
    <col min="6913" max="6913" width="13.42578125" customWidth="1"/>
    <col min="6914" max="6914" width="7.85546875" customWidth="1"/>
    <col min="6915" max="6915" width="40.7109375" customWidth="1"/>
    <col min="6916" max="6916" width="14.28515625" customWidth="1"/>
    <col min="6917" max="6917" width="5.7109375" customWidth="1"/>
    <col min="6918" max="6918" width="5.85546875" customWidth="1"/>
    <col min="6919" max="6919" width="12.28515625" customWidth="1"/>
    <col min="6920" max="6921" width="13.42578125" customWidth="1"/>
    <col min="6922" max="6922" width="0" hidden="1" customWidth="1"/>
    <col min="7169" max="7169" width="13.42578125" customWidth="1"/>
    <col min="7170" max="7170" width="7.85546875" customWidth="1"/>
    <col min="7171" max="7171" width="40.7109375" customWidth="1"/>
    <col min="7172" max="7172" width="14.28515625" customWidth="1"/>
    <col min="7173" max="7173" width="5.7109375" customWidth="1"/>
    <col min="7174" max="7174" width="5.85546875" customWidth="1"/>
    <col min="7175" max="7175" width="12.28515625" customWidth="1"/>
    <col min="7176" max="7177" width="13.42578125" customWidth="1"/>
    <col min="7178" max="7178" width="0" hidden="1" customWidth="1"/>
    <col min="7425" max="7425" width="13.42578125" customWidth="1"/>
    <col min="7426" max="7426" width="7.85546875" customWidth="1"/>
    <col min="7427" max="7427" width="40.7109375" customWidth="1"/>
    <col min="7428" max="7428" width="14.28515625" customWidth="1"/>
    <col min="7429" max="7429" width="5.7109375" customWidth="1"/>
    <col min="7430" max="7430" width="5.85546875" customWidth="1"/>
    <col min="7431" max="7431" width="12.28515625" customWidth="1"/>
    <col min="7432" max="7433" width="13.42578125" customWidth="1"/>
    <col min="7434" max="7434" width="0" hidden="1" customWidth="1"/>
    <col min="7681" max="7681" width="13.42578125" customWidth="1"/>
    <col min="7682" max="7682" width="7.85546875" customWidth="1"/>
    <col min="7683" max="7683" width="40.7109375" customWidth="1"/>
    <col min="7684" max="7684" width="14.28515625" customWidth="1"/>
    <col min="7685" max="7685" width="5.7109375" customWidth="1"/>
    <col min="7686" max="7686" width="5.85546875" customWidth="1"/>
    <col min="7687" max="7687" width="12.28515625" customWidth="1"/>
    <col min="7688" max="7689" width="13.42578125" customWidth="1"/>
    <col min="7690" max="7690" width="0" hidden="1" customWidth="1"/>
    <col min="7937" max="7937" width="13.42578125" customWidth="1"/>
    <col min="7938" max="7938" width="7.85546875" customWidth="1"/>
    <col min="7939" max="7939" width="40.7109375" customWidth="1"/>
    <col min="7940" max="7940" width="14.28515625" customWidth="1"/>
    <col min="7941" max="7941" width="5.7109375" customWidth="1"/>
    <col min="7942" max="7942" width="5.85546875" customWidth="1"/>
    <col min="7943" max="7943" width="12.28515625" customWidth="1"/>
    <col min="7944" max="7945" width="13.42578125" customWidth="1"/>
    <col min="7946" max="7946" width="0" hidden="1" customWidth="1"/>
    <col min="8193" max="8193" width="13.42578125" customWidth="1"/>
    <col min="8194" max="8194" width="7.85546875" customWidth="1"/>
    <col min="8195" max="8195" width="40.7109375" customWidth="1"/>
    <col min="8196" max="8196" width="14.28515625" customWidth="1"/>
    <col min="8197" max="8197" width="5.7109375" customWidth="1"/>
    <col min="8198" max="8198" width="5.85546875" customWidth="1"/>
    <col min="8199" max="8199" width="12.28515625" customWidth="1"/>
    <col min="8200" max="8201" width="13.42578125" customWidth="1"/>
    <col min="8202" max="8202" width="0" hidden="1" customWidth="1"/>
    <col min="8449" max="8449" width="13.42578125" customWidth="1"/>
    <col min="8450" max="8450" width="7.85546875" customWidth="1"/>
    <col min="8451" max="8451" width="40.7109375" customWidth="1"/>
    <col min="8452" max="8452" width="14.28515625" customWidth="1"/>
    <col min="8453" max="8453" width="5.7109375" customWidth="1"/>
    <col min="8454" max="8454" width="5.85546875" customWidth="1"/>
    <col min="8455" max="8455" width="12.28515625" customWidth="1"/>
    <col min="8456" max="8457" width="13.42578125" customWidth="1"/>
    <col min="8458" max="8458" width="0" hidden="1" customWidth="1"/>
    <col min="8705" max="8705" width="13.42578125" customWidth="1"/>
    <col min="8706" max="8706" width="7.85546875" customWidth="1"/>
    <col min="8707" max="8707" width="40.7109375" customWidth="1"/>
    <col min="8708" max="8708" width="14.28515625" customWidth="1"/>
    <col min="8709" max="8709" width="5.7109375" customWidth="1"/>
    <col min="8710" max="8710" width="5.85546875" customWidth="1"/>
    <col min="8711" max="8711" width="12.28515625" customWidth="1"/>
    <col min="8712" max="8713" width="13.42578125" customWidth="1"/>
    <col min="8714" max="8714" width="0" hidden="1" customWidth="1"/>
    <col min="8961" max="8961" width="13.42578125" customWidth="1"/>
    <col min="8962" max="8962" width="7.85546875" customWidth="1"/>
    <col min="8963" max="8963" width="40.7109375" customWidth="1"/>
    <col min="8964" max="8964" width="14.28515625" customWidth="1"/>
    <col min="8965" max="8965" width="5.7109375" customWidth="1"/>
    <col min="8966" max="8966" width="5.85546875" customWidth="1"/>
    <col min="8967" max="8967" width="12.28515625" customWidth="1"/>
    <col min="8968" max="8969" width="13.42578125" customWidth="1"/>
    <col min="8970" max="8970" width="0" hidden="1" customWidth="1"/>
    <col min="9217" max="9217" width="13.42578125" customWidth="1"/>
    <col min="9218" max="9218" width="7.85546875" customWidth="1"/>
    <col min="9219" max="9219" width="40.7109375" customWidth="1"/>
    <col min="9220" max="9220" width="14.28515625" customWidth="1"/>
    <col min="9221" max="9221" width="5.7109375" customWidth="1"/>
    <col min="9222" max="9222" width="5.85546875" customWidth="1"/>
    <col min="9223" max="9223" width="12.28515625" customWidth="1"/>
    <col min="9224" max="9225" width="13.42578125" customWidth="1"/>
    <col min="9226" max="9226" width="0" hidden="1" customWidth="1"/>
    <col min="9473" max="9473" width="13.42578125" customWidth="1"/>
    <col min="9474" max="9474" width="7.85546875" customWidth="1"/>
    <col min="9475" max="9475" width="40.7109375" customWidth="1"/>
    <col min="9476" max="9476" width="14.28515625" customWidth="1"/>
    <col min="9477" max="9477" width="5.7109375" customWidth="1"/>
    <col min="9478" max="9478" width="5.85546875" customWidth="1"/>
    <col min="9479" max="9479" width="12.28515625" customWidth="1"/>
    <col min="9480" max="9481" width="13.42578125" customWidth="1"/>
    <col min="9482" max="9482" width="0" hidden="1" customWidth="1"/>
    <col min="9729" max="9729" width="13.42578125" customWidth="1"/>
    <col min="9730" max="9730" width="7.85546875" customWidth="1"/>
    <col min="9731" max="9731" width="40.7109375" customWidth="1"/>
    <col min="9732" max="9732" width="14.28515625" customWidth="1"/>
    <col min="9733" max="9733" width="5.7109375" customWidth="1"/>
    <col min="9734" max="9734" width="5.85546875" customWidth="1"/>
    <col min="9735" max="9735" width="12.28515625" customWidth="1"/>
    <col min="9736" max="9737" width="13.42578125" customWidth="1"/>
    <col min="9738" max="9738" width="0" hidden="1" customWidth="1"/>
    <col min="9985" max="9985" width="13.42578125" customWidth="1"/>
    <col min="9986" max="9986" width="7.85546875" customWidth="1"/>
    <col min="9987" max="9987" width="40.7109375" customWidth="1"/>
    <col min="9988" max="9988" width="14.28515625" customWidth="1"/>
    <col min="9989" max="9989" width="5.7109375" customWidth="1"/>
    <col min="9990" max="9990" width="5.85546875" customWidth="1"/>
    <col min="9991" max="9991" width="12.28515625" customWidth="1"/>
    <col min="9992" max="9993" width="13.42578125" customWidth="1"/>
    <col min="9994" max="9994" width="0" hidden="1" customWidth="1"/>
    <col min="10241" max="10241" width="13.42578125" customWidth="1"/>
    <col min="10242" max="10242" width="7.85546875" customWidth="1"/>
    <col min="10243" max="10243" width="40.7109375" customWidth="1"/>
    <col min="10244" max="10244" width="14.28515625" customWidth="1"/>
    <col min="10245" max="10245" width="5.7109375" customWidth="1"/>
    <col min="10246" max="10246" width="5.85546875" customWidth="1"/>
    <col min="10247" max="10247" width="12.28515625" customWidth="1"/>
    <col min="10248" max="10249" width="13.42578125" customWidth="1"/>
    <col min="10250" max="10250" width="0" hidden="1" customWidth="1"/>
    <col min="10497" max="10497" width="13.42578125" customWidth="1"/>
    <col min="10498" max="10498" width="7.85546875" customWidth="1"/>
    <col min="10499" max="10499" width="40.7109375" customWidth="1"/>
    <col min="10500" max="10500" width="14.28515625" customWidth="1"/>
    <col min="10501" max="10501" width="5.7109375" customWidth="1"/>
    <col min="10502" max="10502" width="5.85546875" customWidth="1"/>
    <col min="10503" max="10503" width="12.28515625" customWidth="1"/>
    <col min="10504" max="10505" width="13.42578125" customWidth="1"/>
    <col min="10506" max="10506" width="0" hidden="1" customWidth="1"/>
    <col min="10753" max="10753" width="13.42578125" customWidth="1"/>
    <col min="10754" max="10754" width="7.85546875" customWidth="1"/>
    <col min="10755" max="10755" width="40.7109375" customWidth="1"/>
    <col min="10756" max="10756" width="14.28515625" customWidth="1"/>
    <col min="10757" max="10757" width="5.7109375" customWidth="1"/>
    <col min="10758" max="10758" width="5.85546875" customWidth="1"/>
    <col min="10759" max="10759" width="12.28515625" customWidth="1"/>
    <col min="10760" max="10761" width="13.42578125" customWidth="1"/>
    <col min="10762" max="10762" width="0" hidden="1" customWidth="1"/>
    <col min="11009" max="11009" width="13.42578125" customWidth="1"/>
    <col min="11010" max="11010" width="7.85546875" customWidth="1"/>
    <col min="11011" max="11011" width="40.7109375" customWidth="1"/>
    <col min="11012" max="11012" width="14.28515625" customWidth="1"/>
    <col min="11013" max="11013" width="5.7109375" customWidth="1"/>
    <col min="11014" max="11014" width="5.85546875" customWidth="1"/>
    <col min="11015" max="11015" width="12.28515625" customWidth="1"/>
    <col min="11016" max="11017" width="13.42578125" customWidth="1"/>
    <col min="11018" max="11018" width="0" hidden="1" customWidth="1"/>
    <col min="11265" max="11265" width="13.42578125" customWidth="1"/>
    <col min="11266" max="11266" width="7.85546875" customWidth="1"/>
    <col min="11267" max="11267" width="40.7109375" customWidth="1"/>
    <col min="11268" max="11268" width="14.28515625" customWidth="1"/>
    <col min="11269" max="11269" width="5.7109375" customWidth="1"/>
    <col min="11270" max="11270" width="5.85546875" customWidth="1"/>
    <col min="11271" max="11271" width="12.28515625" customWidth="1"/>
    <col min="11272" max="11273" width="13.42578125" customWidth="1"/>
    <col min="11274" max="11274" width="0" hidden="1" customWidth="1"/>
    <col min="11521" max="11521" width="13.42578125" customWidth="1"/>
    <col min="11522" max="11522" width="7.85546875" customWidth="1"/>
    <col min="11523" max="11523" width="40.7109375" customWidth="1"/>
    <col min="11524" max="11524" width="14.28515625" customWidth="1"/>
    <col min="11525" max="11525" width="5.7109375" customWidth="1"/>
    <col min="11526" max="11526" width="5.85546875" customWidth="1"/>
    <col min="11527" max="11527" width="12.28515625" customWidth="1"/>
    <col min="11528" max="11529" width="13.42578125" customWidth="1"/>
    <col min="11530" max="11530" width="0" hidden="1" customWidth="1"/>
    <col min="11777" max="11777" width="13.42578125" customWidth="1"/>
    <col min="11778" max="11778" width="7.85546875" customWidth="1"/>
    <col min="11779" max="11779" width="40.7109375" customWidth="1"/>
    <col min="11780" max="11780" width="14.28515625" customWidth="1"/>
    <col min="11781" max="11781" width="5.7109375" customWidth="1"/>
    <col min="11782" max="11782" width="5.85546875" customWidth="1"/>
    <col min="11783" max="11783" width="12.28515625" customWidth="1"/>
    <col min="11784" max="11785" width="13.42578125" customWidth="1"/>
    <col min="11786" max="11786" width="0" hidden="1" customWidth="1"/>
    <col min="12033" max="12033" width="13.42578125" customWidth="1"/>
    <col min="12034" max="12034" width="7.85546875" customWidth="1"/>
    <col min="12035" max="12035" width="40.7109375" customWidth="1"/>
    <col min="12036" max="12036" width="14.28515625" customWidth="1"/>
    <col min="12037" max="12037" width="5.7109375" customWidth="1"/>
    <col min="12038" max="12038" width="5.85546875" customWidth="1"/>
    <col min="12039" max="12039" width="12.28515625" customWidth="1"/>
    <col min="12040" max="12041" width="13.42578125" customWidth="1"/>
    <col min="12042" max="12042" width="0" hidden="1" customWidth="1"/>
    <col min="12289" max="12289" width="13.42578125" customWidth="1"/>
    <col min="12290" max="12290" width="7.85546875" customWidth="1"/>
    <col min="12291" max="12291" width="40.7109375" customWidth="1"/>
    <col min="12292" max="12292" width="14.28515625" customWidth="1"/>
    <col min="12293" max="12293" width="5.7109375" customWidth="1"/>
    <col min="12294" max="12294" width="5.85546875" customWidth="1"/>
    <col min="12295" max="12295" width="12.28515625" customWidth="1"/>
    <col min="12296" max="12297" width="13.42578125" customWidth="1"/>
    <col min="12298" max="12298" width="0" hidden="1" customWidth="1"/>
    <col min="12545" max="12545" width="13.42578125" customWidth="1"/>
    <col min="12546" max="12546" width="7.85546875" customWidth="1"/>
    <col min="12547" max="12547" width="40.7109375" customWidth="1"/>
    <col min="12548" max="12548" width="14.28515625" customWidth="1"/>
    <col min="12549" max="12549" width="5.7109375" customWidth="1"/>
    <col min="12550" max="12550" width="5.85546875" customWidth="1"/>
    <col min="12551" max="12551" width="12.28515625" customWidth="1"/>
    <col min="12552" max="12553" width="13.42578125" customWidth="1"/>
    <col min="12554" max="12554" width="0" hidden="1" customWidth="1"/>
    <col min="12801" max="12801" width="13.42578125" customWidth="1"/>
    <col min="12802" max="12802" width="7.85546875" customWidth="1"/>
    <col min="12803" max="12803" width="40.7109375" customWidth="1"/>
    <col min="12804" max="12804" width="14.28515625" customWidth="1"/>
    <col min="12805" max="12805" width="5.7109375" customWidth="1"/>
    <col min="12806" max="12806" width="5.85546875" customWidth="1"/>
    <col min="12807" max="12807" width="12.28515625" customWidth="1"/>
    <col min="12808" max="12809" width="13.42578125" customWidth="1"/>
    <col min="12810" max="12810" width="0" hidden="1" customWidth="1"/>
    <col min="13057" max="13057" width="13.42578125" customWidth="1"/>
    <col min="13058" max="13058" width="7.85546875" customWidth="1"/>
    <col min="13059" max="13059" width="40.7109375" customWidth="1"/>
    <col min="13060" max="13060" width="14.28515625" customWidth="1"/>
    <col min="13061" max="13061" width="5.7109375" customWidth="1"/>
    <col min="13062" max="13062" width="5.85546875" customWidth="1"/>
    <col min="13063" max="13063" width="12.28515625" customWidth="1"/>
    <col min="13064" max="13065" width="13.42578125" customWidth="1"/>
    <col min="13066" max="13066" width="0" hidden="1" customWidth="1"/>
    <col min="13313" max="13313" width="13.42578125" customWidth="1"/>
    <col min="13314" max="13314" width="7.85546875" customWidth="1"/>
    <col min="13315" max="13315" width="40.7109375" customWidth="1"/>
    <col min="13316" max="13316" width="14.28515625" customWidth="1"/>
    <col min="13317" max="13317" width="5.7109375" customWidth="1"/>
    <col min="13318" max="13318" width="5.85546875" customWidth="1"/>
    <col min="13319" max="13319" width="12.28515625" customWidth="1"/>
    <col min="13320" max="13321" width="13.42578125" customWidth="1"/>
    <col min="13322" max="13322" width="0" hidden="1" customWidth="1"/>
    <col min="13569" max="13569" width="13.42578125" customWidth="1"/>
    <col min="13570" max="13570" width="7.85546875" customWidth="1"/>
    <col min="13571" max="13571" width="40.7109375" customWidth="1"/>
    <col min="13572" max="13572" width="14.28515625" customWidth="1"/>
    <col min="13573" max="13573" width="5.7109375" customWidth="1"/>
    <col min="13574" max="13574" width="5.85546875" customWidth="1"/>
    <col min="13575" max="13575" width="12.28515625" customWidth="1"/>
    <col min="13576" max="13577" width="13.42578125" customWidth="1"/>
    <col min="13578" max="13578" width="0" hidden="1" customWidth="1"/>
    <col min="13825" max="13825" width="13.42578125" customWidth="1"/>
    <col min="13826" max="13826" width="7.85546875" customWidth="1"/>
    <col min="13827" max="13827" width="40.7109375" customWidth="1"/>
    <col min="13828" max="13828" width="14.28515625" customWidth="1"/>
    <col min="13829" max="13829" width="5.7109375" customWidth="1"/>
    <col min="13830" max="13830" width="5.85546875" customWidth="1"/>
    <col min="13831" max="13831" width="12.28515625" customWidth="1"/>
    <col min="13832" max="13833" width="13.42578125" customWidth="1"/>
    <col min="13834" max="13834" width="0" hidden="1" customWidth="1"/>
    <col min="14081" max="14081" width="13.42578125" customWidth="1"/>
    <col min="14082" max="14082" width="7.85546875" customWidth="1"/>
    <col min="14083" max="14083" width="40.7109375" customWidth="1"/>
    <col min="14084" max="14084" width="14.28515625" customWidth="1"/>
    <col min="14085" max="14085" width="5.7109375" customWidth="1"/>
    <col min="14086" max="14086" width="5.85546875" customWidth="1"/>
    <col min="14087" max="14087" width="12.28515625" customWidth="1"/>
    <col min="14088" max="14089" width="13.42578125" customWidth="1"/>
    <col min="14090" max="14090" width="0" hidden="1" customWidth="1"/>
    <col min="14337" max="14337" width="13.42578125" customWidth="1"/>
    <col min="14338" max="14338" width="7.85546875" customWidth="1"/>
    <col min="14339" max="14339" width="40.7109375" customWidth="1"/>
    <col min="14340" max="14340" width="14.28515625" customWidth="1"/>
    <col min="14341" max="14341" width="5.7109375" customWidth="1"/>
    <col min="14342" max="14342" width="5.85546875" customWidth="1"/>
    <col min="14343" max="14343" width="12.28515625" customWidth="1"/>
    <col min="14344" max="14345" width="13.42578125" customWidth="1"/>
    <col min="14346" max="14346" width="0" hidden="1" customWidth="1"/>
    <col min="14593" max="14593" width="13.42578125" customWidth="1"/>
    <col min="14594" max="14594" width="7.85546875" customWidth="1"/>
    <col min="14595" max="14595" width="40.7109375" customWidth="1"/>
    <col min="14596" max="14596" width="14.28515625" customWidth="1"/>
    <col min="14597" max="14597" width="5.7109375" customWidth="1"/>
    <col min="14598" max="14598" width="5.85546875" customWidth="1"/>
    <col min="14599" max="14599" width="12.28515625" customWidth="1"/>
    <col min="14600" max="14601" width="13.42578125" customWidth="1"/>
    <col min="14602" max="14602" width="0" hidden="1" customWidth="1"/>
    <col min="14849" max="14849" width="13.42578125" customWidth="1"/>
    <col min="14850" max="14850" width="7.85546875" customWidth="1"/>
    <col min="14851" max="14851" width="40.7109375" customWidth="1"/>
    <col min="14852" max="14852" width="14.28515625" customWidth="1"/>
    <col min="14853" max="14853" width="5.7109375" customWidth="1"/>
    <col min="14854" max="14854" width="5.85546875" customWidth="1"/>
    <col min="14855" max="14855" width="12.28515625" customWidth="1"/>
    <col min="14856" max="14857" width="13.42578125" customWidth="1"/>
    <col min="14858" max="14858" width="0" hidden="1" customWidth="1"/>
    <col min="15105" max="15105" width="13.42578125" customWidth="1"/>
    <col min="15106" max="15106" width="7.85546875" customWidth="1"/>
    <col min="15107" max="15107" width="40.7109375" customWidth="1"/>
    <col min="15108" max="15108" width="14.28515625" customWidth="1"/>
    <col min="15109" max="15109" width="5.7109375" customWidth="1"/>
    <col min="15110" max="15110" width="5.85546875" customWidth="1"/>
    <col min="15111" max="15111" width="12.28515625" customWidth="1"/>
    <col min="15112" max="15113" width="13.42578125" customWidth="1"/>
    <col min="15114" max="15114" width="0" hidden="1" customWidth="1"/>
    <col min="15361" max="15361" width="13.42578125" customWidth="1"/>
    <col min="15362" max="15362" width="7.85546875" customWidth="1"/>
    <col min="15363" max="15363" width="40.7109375" customWidth="1"/>
    <col min="15364" max="15364" width="14.28515625" customWidth="1"/>
    <col min="15365" max="15365" width="5.7109375" customWidth="1"/>
    <col min="15366" max="15366" width="5.85546875" customWidth="1"/>
    <col min="15367" max="15367" width="12.28515625" customWidth="1"/>
    <col min="15368" max="15369" width="13.42578125" customWidth="1"/>
    <col min="15370" max="15370" width="0" hidden="1" customWidth="1"/>
    <col min="15617" max="15617" width="13.42578125" customWidth="1"/>
    <col min="15618" max="15618" width="7.85546875" customWidth="1"/>
    <col min="15619" max="15619" width="40.7109375" customWidth="1"/>
    <col min="15620" max="15620" width="14.28515625" customWidth="1"/>
    <col min="15621" max="15621" width="5.7109375" customWidth="1"/>
    <col min="15622" max="15622" width="5.85546875" customWidth="1"/>
    <col min="15623" max="15623" width="12.28515625" customWidth="1"/>
    <col min="15624" max="15625" width="13.42578125" customWidth="1"/>
    <col min="15626" max="15626" width="0" hidden="1" customWidth="1"/>
    <col min="15873" max="15873" width="13.42578125" customWidth="1"/>
    <col min="15874" max="15874" width="7.85546875" customWidth="1"/>
    <col min="15875" max="15875" width="40.7109375" customWidth="1"/>
    <col min="15876" max="15876" width="14.28515625" customWidth="1"/>
    <col min="15877" max="15877" width="5.7109375" customWidth="1"/>
    <col min="15878" max="15878" width="5.85546875" customWidth="1"/>
    <col min="15879" max="15879" width="12.28515625" customWidth="1"/>
    <col min="15880" max="15881" width="13.42578125" customWidth="1"/>
    <col min="15882" max="15882" width="0" hidden="1" customWidth="1"/>
    <col min="16129" max="16129" width="13.42578125" customWidth="1"/>
    <col min="16130" max="16130" width="7.85546875" customWidth="1"/>
    <col min="16131" max="16131" width="40.7109375" customWidth="1"/>
    <col min="16132" max="16132" width="14.28515625" customWidth="1"/>
    <col min="16133" max="16133" width="5.7109375" customWidth="1"/>
    <col min="16134" max="16134" width="5.85546875" customWidth="1"/>
    <col min="16135" max="16135" width="12.28515625" customWidth="1"/>
    <col min="16136" max="16137" width="13.42578125" customWidth="1"/>
    <col min="16138" max="16138" width="0" hidden="1" customWidth="1"/>
  </cols>
  <sheetData>
    <row r="1" spans="1:9" ht="43.5" customHeight="1" x14ac:dyDescent="0.25">
      <c r="A1" s="208" t="s">
        <v>93</v>
      </c>
      <c r="B1" s="209"/>
      <c r="C1" s="209"/>
      <c r="D1" s="209"/>
      <c r="E1" s="209"/>
    </row>
    <row r="2" spans="1:9" ht="30" customHeight="1" x14ac:dyDescent="0.25"/>
    <row r="3" spans="1:9" ht="12.4" customHeight="1" thickBot="1" x14ac:dyDescent="0.3"/>
    <row r="4" spans="1:9" s="27" customFormat="1" ht="27.75" customHeight="1" thickBot="1" x14ac:dyDescent="0.3">
      <c r="A4" s="106" t="s">
        <v>94</v>
      </c>
      <c r="B4" s="97" t="s">
        <v>15</v>
      </c>
      <c r="C4" s="98" t="s">
        <v>16</v>
      </c>
      <c r="D4" s="97" t="s">
        <v>17</v>
      </c>
      <c r="E4" s="254" t="s">
        <v>18</v>
      </c>
      <c r="F4" s="213"/>
      <c r="G4" s="97" t="s">
        <v>19</v>
      </c>
      <c r="H4" s="97" t="s">
        <v>20</v>
      </c>
      <c r="I4" s="97" t="s">
        <v>42</v>
      </c>
    </row>
    <row r="5" spans="1:9" s="27" customFormat="1" ht="15.75" thickBot="1" x14ac:dyDescent="0.3">
      <c r="A5" s="107" t="s">
        <v>95</v>
      </c>
      <c r="B5" s="248" t="s">
        <v>96</v>
      </c>
      <c r="C5" s="249"/>
      <c r="D5" s="108">
        <v>8746895.7100000009</v>
      </c>
      <c r="E5" s="255">
        <v>299333.55</v>
      </c>
      <c r="F5" s="256"/>
      <c r="G5" s="109">
        <v>9046229.2599999998</v>
      </c>
      <c r="H5" s="110">
        <v>8528904.3900000006</v>
      </c>
      <c r="I5" s="111">
        <v>8528904.3900000006</v>
      </c>
    </row>
    <row r="6" spans="1:9" s="112" customFormat="1" ht="15.75" thickBot="1" x14ac:dyDescent="0.3">
      <c r="A6" s="107" t="s">
        <v>97</v>
      </c>
      <c r="B6" s="248" t="s">
        <v>98</v>
      </c>
      <c r="C6" s="249"/>
      <c r="D6" s="110">
        <v>8746895.7100000009</v>
      </c>
      <c r="E6" s="250">
        <v>299333.55</v>
      </c>
      <c r="F6" s="249"/>
      <c r="G6" s="110">
        <v>9046229.2599999998</v>
      </c>
      <c r="H6" s="110">
        <v>8528904.3900000006</v>
      </c>
      <c r="I6" s="111">
        <v>8528904.3900000006</v>
      </c>
    </row>
    <row r="7" spans="1:9" s="27" customFormat="1" ht="15.75" thickBot="1" x14ac:dyDescent="0.3">
      <c r="A7" s="113" t="s">
        <v>99</v>
      </c>
      <c r="B7" s="251" t="s">
        <v>100</v>
      </c>
      <c r="C7" s="252"/>
      <c r="D7" s="114">
        <v>7221626</v>
      </c>
      <c r="E7" s="253">
        <v>164630.68</v>
      </c>
      <c r="F7" s="252"/>
      <c r="G7" s="114">
        <v>7386256.6799999997</v>
      </c>
      <c r="H7" s="114">
        <v>7221626</v>
      </c>
      <c r="I7" s="115">
        <v>7221626</v>
      </c>
    </row>
    <row r="8" spans="1:9" s="27" customFormat="1" x14ac:dyDescent="0.25">
      <c r="A8" s="71"/>
      <c r="B8" s="240"/>
      <c r="C8" s="241"/>
      <c r="D8" s="72"/>
      <c r="E8" s="242"/>
      <c r="F8" s="241"/>
      <c r="G8" s="72"/>
      <c r="H8" s="72"/>
      <c r="I8" s="72"/>
    </row>
    <row r="9" spans="1:9" s="27" customFormat="1" x14ac:dyDescent="0.25">
      <c r="A9" s="28"/>
      <c r="B9" s="247" t="s">
        <v>101</v>
      </c>
      <c r="C9" s="219"/>
      <c r="D9" s="29"/>
      <c r="E9" s="246"/>
      <c r="F9" s="174"/>
      <c r="G9" s="29"/>
      <c r="H9" s="29"/>
      <c r="I9" s="29"/>
    </row>
    <row r="10" spans="1:9" s="27" customFormat="1" x14ac:dyDescent="0.25">
      <c r="A10" s="116" t="s">
        <v>102</v>
      </c>
      <c r="B10" s="247" t="s">
        <v>103</v>
      </c>
      <c r="C10" s="219"/>
      <c r="D10" s="117">
        <v>225648</v>
      </c>
      <c r="E10" s="236">
        <v>0</v>
      </c>
      <c r="F10" s="219"/>
      <c r="G10" s="117">
        <v>225648</v>
      </c>
      <c r="H10" s="117">
        <v>225648</v>
      </c>
      <c r="I10" s="117">
        <v>225648</v>
      </c>
    </row>
    <row r="11" spans="1:9" s="27" customFormat="1" x14ac:dyDescent="0.25">
      <c r="A11" s="30"/>
      <c r="B11" s="30" t="s">
        <v>43</v>
      </c>
      <c r="C11" s="30" t="s">
        <v>44</v>
      </c>
      <c r="D11" s="31">
        <v>225648</v>
      </c>
      <c r="E11" s="228">
        <v>0</v>
      </c>
      <c r="F11" s="174"/>
      <c r="G11" s="31">
        <v>225648</v>
      </c>
      <c r="H11" s="31">
        <v>225648</v>
      </c>
      <c r="I11" s="31">
        <v>225648</v>
      </c>
    </row>
    <row r="12" spans="1:9" s="27" customFormat="1" x14ac:dyDescent="0.25">
      <c r="A12" s="30"/>
      <c r="B12" s="30" t="s">
        <v>53</v>
      </c>
      <c r="C12" s="30" t="s">
        <v>54</v>
      </c>
      <c r="D12" s="31">
        <v>219648</v>
      </c>
      <c r="E12" s="228">
        <v>0</v>
      </c>
      <c r="F12" s="174"/>
      <c r="G12" s="31">
        <v>219648</v>
      </c>
      <c r="H12" s="31">
        <v>219648</v>
      </c>
      <c r="I12" s="31">
        <v>219648</v>
      </c>
    </row>
    <row r="13" spans="1:9" s="27" customFormat="1" x14ac:dyDescent="0.25">
      <c r="A13" s="32"/>
      <c r="B13" s="32" t="s">
        <v>55</v>
      </c>
      <c r="C13" s="32" t="s">
        <v>56</v>
      </c>
      <c r="D13" s="33">
        <v>42500</v>
      </c>
      <c r="E13" s="227">
        <v>-5000</v>
      </c>
      <c r="F13" s="174"/>
      <c r="G13" s="33">
        <v>37500</v>
      </c>
      <c r="H13" s="33">
        <v>0</v>
      </c>
      <c r="I13" s="33">
        <v>0</v>
      </c>
    </row>
    <row r="14" spans="1:9" s="27" customFormat="1" x14ac:dyDescent="0.25">
      <c r="A14" s="32"/>
      <c r="B14" s="32" t="s">
        <v>57</v>
      </c>
      <c r="C14" s="32" t="s">
        <v>58</v>
      </c>
      <c r="D14" s="33">
        <v>65200</v>
      </c>
      <c r="E14" s="227">
        <v>1448</v>
      </c>
      <c r="F14" s="174"/>
      <c r="G14" s="33">
        <v>66648</v>
      </c>
      <c r="H14" s="33">
        <v>0</v>
      </c>
      <c r="I14" s="33">
        <v>0</v>
      </c>
    </row>
    <row r="15" spans="1:9" s="27" customFormat="1" x14ac:dyDescent="0.25">
      <c r="A15" s="32"/>
      <c r="B15" s="32" t="s">
        <v>59</v>
      </c>
      <c r="C15" s="32" t="s">
        <v>60</v>
      </c>
      <c r="D15" s="33">
        <v>104448</v>
      </c>
      <c r="E15" s="227">
        <v>4552</v>
      </c>
      <c r="F15" s="174"/>
      <c r="G15" s="33">
        <v>109000</v>
      </c>
      <c r="H15" s="33">
        <v>0</v>
      </c>
      <c r="I15" s="33">
        <v>0</v>
      </c>
    </row>
    <row r="16" spans="1:9" s="27" customFormat="1" x14ac:dyDescent="0.25">
      <c r="A16" s="32"/>
      <c r="B16" s="32" t="s">
        <v>61</v>
      </c>
      <c r="C16" s="32" t="s">
        <v>62</v>
      </c>
      <c r="D16" s="33">
        <v>7500</v>
      </c>
      <c r="E16" s="227">
        <v>-1000</v>
      </c>
      <c r="F16" s="174"/>
      <c r="G16" s="33">
        <v>6500</v>
      </c>
      <c r="H16" s="33">
        <v>0</v>
      </c>
      <c r="I16" s="33">
        <v>0</v>
      </c>
    </row>
    <row r="17" spans="1:19" s="27" customFormat="1" x14ac:dyDescent="0.25">
      <c r="A17" s="30"/>
      <c r="B17" s="30" t="s">
        <v>63</v>
      </c>
      <c r="C17" s="30" t="s">
        <v>64</v>
      </c>
      <c r="D17" s="31">
        <v>6000</v>
      </c>
      <c r="E17" s="228">
        <v>0</v>
      </c>
      <c r="F17" s="174"/>
      <c r="G17" s="31">
        <v>6000</v>
      </c>
      <c r="H17" s="31">
        <v>6000</v>
      </c>
      <c r="I17" s="31">
        <v>6000</v>
      </c>
    </row>
    <row r="18" spans="1:19" s="27" customFormat="1" x14ac:dyDescent="0.25">
      <c r="A18" s="32"/>
      <c r="B18" s="32" t="s">
        <v>65</v>
      </c>
      <c r="C18" s="32" t="s">
        <v>66</v>
      </c>
      <c r="D18" s="33">
        <v>6000</v>
      </c>
      <c r="E18" s="227">
        <v>0</v>
      </c>
      <c r="F18" s="174"/>
      <c r="G18" s="33">
        <v>6000</v>
      </c>
      <c r="H18" s="33">
        <v>0</v>
      </c>
      <c r="I18" s="33">
        <v>0</v>
      </c>
    </row>
    <row r="19" spans="1:19" s="27" customFormat="1" x14ac:dyDescent="0.25">
      <c r="A19" s="28"/>
      <c r="B19" s="247" t="s">
        <v>101</v>
      </c>
      <c r="C19" s="219"/>
      <c r="D19" s="29"/>
      <c r="E19" s="246"/>
      <c r="F19" s="174"/>
      <c r="G19" s="29"/>
      <c r="H19" s="29"/>
      <c r="I19" s="29"/>
    </row>
    <row r="20" spans="1:19" s="27" customFormat="1" x14ac:dyDescent="0.25">
      <c r="A20" s="116" t="s">
        <v>104</v>
      </c>
      <c r="B20" s="247" t="s">
        <v>105</v>
      </c>
      <c r="C20" s="219"/>
      <c r="D20" s="117">
        <v>6500</v>
      </c>
      <c r="E20" s="236">
        <v>9100</v>
      </c>
      <c r="F20" s="219"/>
      <c r="G20" s="117">
        <v>15600</v>
      </c>
      <c r="H20" s="117">
        <v>6500</v>
      </c>
      <c r="I20" s="117">
        <v>6500</v>
      </c>
    </row>
    <row r="21" spans="1:19" s="27" customFormat="1" x14ac:dyDescent="0.25">
      <c r="A21" s="30"/>
      <c r="B21" s="30" t="s">
        <v>43</v>
      </c>
      <c r="C21" s="30" t="s">
        <v>44</v>
      </c>
      <c r="D21" s="31">
        <v>6500</v>
      </c>
      <c r="E21" s="228">
        <v>9100</v>
      </c>
      <c r="F21" s="174"/>
      <c r="G21" s="31">
        <v>15600</v>
      </c>
      <c r="H21" s="31">
        <v>6500</v>
      </c>
      <c r="I21" s="31">
        <v>6500</v>
      </c>
    </row>
    <row r="22" spans="1:19" s="27" customFormat="1" x14ac:dyDescent="0.25">
      <c r="A22" s="30"/>
      <c r="B22" s="30" t="s">
        <v>53</v>
      </c>
      <c r="C22" s="30" t="s">
        <v>54</v>
      </c>
      <c r="D22" s="31">
        <v>6500</v>
      </c>
      <c r="E22" s="228">
        <v>9100</v>
      </c>
      <c r="F22" s="174"/>
      <c r="G22" s="31">
        <v>15600</v>
      </c>
      <c r="H22" s="31">
        <v>6500</v>
      </c>
      <c r="I22" s="31">
        <v>6500</v>
      </c>
    </row>
    <row r="23" spans="1:19" s="27" customFormat="1" x14ac:dyDescent="0.25">
      <c r="A23" s="32"/>
      <c r="B23" s="32" t="s">
        <v>59</v>
      </c>
      <c r="C23" s="32" t="s">
        <v>60</v>
      </c>
      <c r="D23" s="33">
        <v>6500</v>
      </c>
      <c r="E23" s="227">
        <v>9100</v>
      </c>
      <c r="F23" s="174"/>
      <c r="G23" s="33">
        <v>15600</v>
      </c>
      <c r="H23" s="33">
        <v>0</v>
      </c>
      <c r="I23" s="33">
        <v>0</v>
      </c>
    </row>
    <row r="24" spans="1:19" s="27" customFormat="1" x14ac:dyDescent="0.25">
      <c r="A24" s="28"/>
      <c r="B24" s="247" t="s">
        <v>101</v>
      </c>
      <c r="C24" s="219"/>
      <c r="D24" s="29"/>
      <c r="E24" s="246"/>
      <c r="F24" s="174"/>
      <c r="G24" s="29"/>
      <c r="H24" s="29"/>
      <c r="I24" s="29"/>
    </row>
    <row r="25" spans="1:19" s="27" customFormat="1" x14ac:dyDescent="0.25">
      <c r="A25" s="116" t="s">
        <v>106</v>
      </c>
      <c r="B25" s="247" t="s">
        <v>107</v>
      </c>
      <c r="C25" s="219"/>
      <c r="D25" s="117">
        <v>6989478</v>
      </c>
      <c r="E25" s="236">
        <v>155530.68</v>
      </c>
      <c r="F25" s="219"/>
      <c r="G25" s="117">
        <v>7145008.6799999997</v>
      </c>
      <c r="H25" s="117">
        <v>6989478</v>
      </c>
      <c r="I25" s="117">
        <v>6989478</v>
      </c>
    </row>
    <row r="26" spans="1:19" s="27" customFormat="1" x14ac:dyDescent="0.25">
      <c r="A26" s="30"/>
      <c r="B26" s="30" t="s">
        <v>43</v>
      </c>
      <c r="C26" s="30" t="s">
        <v>44</v>
      </c>
      <c r="D26" s="31">
        <v>6989478</v>
      </c>
      <c r="E26" s="228">
        <v>155530.68</v>
      </c>
      <c r="F26" s="174"/>
      <c r="G26" s="31">
        <v>7145008.6799999997</v>
      </c>
      <c r="H26" s="31">
        <v>6989478</v>
      </c>
      <c r="I26" s="31">
        <v>6989478</v>
      </c>
    </row>
    <row r="27" spans="1:19" s="27" customFormat="1" x14ac:dyDescent="0.25">
      <c r="A27" s="30"/>
      <c r="B27" s="30" t="s">
        <v>45</v>
      </c>
      <c r="C27" s="30" t="s">
        <v>46</v>
      </c>
      <c r="D27" s="31">
        <v>6685101</v>
      </c>
      <c r="E27" s="228">
        <v>189403.68</v>
      </c>
      <c r="F27" s="174"/>
      <c r="G27" s="31">
        <v>6874504.6799999997</v>
      </c>
      <c r="H27" s="31">
        <v>6685101</v>
      </c>
      <c r="I27" s="31">
        <v>6685101</v>
      </c>
    </row>
    <row r="28" spans="1:19" s="27" customFormat="1" x14ac:dyDescent="0.25">
      <c r="A28" s="32"/>
      <c r="B28" s="32" t="s">
        <v>47</v>
      </c>
      <c r="C28" s="32" t="s">
        <v>48</v>
      </c>
      <c r="D28" s="33">
        <v>5788809</v>
      </c>
      <c r="E28" s="227">
        <v>231552</v>
      </c>
      <c r="F28" s="174"/>
      <c r="G28" s="33">
        <v>6020361</v>
      </c>
      <c r="H28" s="33">
        <v>0</v>
      </c>
      <c r="I28" s="33">
        <v>0</v>
      </c>
      <c r="S28" s="120"/>
    </row>
    <row r="29" spans="1:19" s="27" customFormat="1" x14ac:dyDescent="0.25">
      <c r="A29" s="32"/>
      <c r="B29" s="32" t="s">
        <v>49</v>
      </c>
      <c r="C29" s="32" t="s">
        <v>50</v>
      </c>
      <c r="D29" s="33">
        <v>275000</v>
      </c>
      <c r="E29" s="227">
        <v>-67000</v>
      </c>
      <c r="F29" s="174"/>
      <c r="G29" s="33">
        <v>208000</v>
      </c>
      <c r="H29" s="33">
        <v>0</v>
      </c>
      <c r="I29" s="33">
        <v>0</v>
      </c>
    </row>
    <row r="30" spans="1:19" s="27" customFormat="1" x14ac:dyDescent="0.25">
      <c r="A30" s="32"/>
      <c r="B30" s="32" t="s">
        <v>51</v>
      </c>
      <c r="C30" s="32" t="s">
        <v>52</v>
      </c>
      <c r="D30" s="33">
        <v>621292</v>
      </c>
      <c r="E30" s="227">
        <v>24851.68</v>
      </c>
      <c r="F30" s="174"/>
      <c r="G30" s="33">
        <v>646143.68000000005</v>
      </c>
      <c r="H30" s="33">
        <v>0</v>
      </c>
      <c r="I30" s="33">
        <v>0</v>
      </c>
    </row>
    <row r="31" spans="1:19" s="27" customFormat="1" x14ac:dyDescent="0.25">
      <c r="A31" s="30"/>
      <c r="B31" s="30" t="s">
        <v>53</v>
      </c>
      <c r="C31" s="30" t="s">
        <v>54</v>
      </c>
      <c r="D31" s="31">
        <v>289377</v>
      </c>
      <c r="E31" s="228">
        <v>-33873</v>
      </c>
      <c r="F31" s="174"/>
      <c r="G31" s="31">
        <v>255504</v>
      </c>
      <c r="H31" s="31">
        <v>289377</v>
      </c>
      <c r="I31" s="31">
        <v>289377</v>
      </c>
    </row>
    <row r="32" spans="1:19" s="27" customFormat="1" x14ac:dyDescent="0.25">
      <c r="A32" s="32"/>
      <c r="B32" s="32" t="s">
        <v>55</v>
      </c>
      <c r="C32" s="32" t="s">
        <v>56</v>
      </c>
      <c r="D32" s="33">
        <v>203177</v>
      </c>
      <c r="E32" s="227">
        <v>8127</v>
      </c>
      <c r="F32" s="174"/>
      <c r="G32" s="33">
        <v>211304</v>
      </c>
      <c r="H32" s="33">
        <v>0</v>
      </c>
      <c r="I32" s="33">
        <v>0</v>
      </c>
    </row>
    <row r="33" spans="1:9" s="27" customFormat="1" x14ac:dyDescent="0.25">
      <c r="A33" s="32"/>
      <c r="B33" s="32" t="s">
        <v>59</v>
      </c>
      <c r="C33" s="32" t="s">
        <v>60</v>
      </c>
      <c r="D33" s="33">
        <v>36000</v>
      </c>
      <c r="E33" s="227">
        <v>-27000</v>
      </c>
      <c r="F33" s="174"/>
      <c r="G33" s="33">
        <v>9000</v>
      </c>
      <c r="H33" s="33">
        <v>0</v>
      </c>
      <c r="I33" s="33">
        <v>0</v>
      </c>
    </row>
    <row r="34" spans="1:9" s="27" customFormat="1" x14ac:dyDescent="0.25">
      <c r="A34" s="32"/>
      <c r="B34" s="32" t="s">
        <v>61</v>
      </c>
      <c r="C34" s="32" t="s">
        <v>62</v>
      </c>
      <c r="D34" s="33">
        <v>50200</v>
      </c>
      <c r="E34" s="227">
        <v>-15000</v>
      </c>
      <c r="F34" s="174"/>
      <c r="G34" s="33">
        <v>35200</v>
      </c>
      <c r="H34" s="33">
        <v>0</v>
      </c>
      <c r="I34" s="33">
        <v>0</v>
      </c>
    </row>
    <row r="35" spans="1:9" s="27" customFormat="1" x14ac:dyDescent="0.25">
      <c r="A35" s="30"/>
      <c r="B35" s="30" t="s">
        <v>63</v>
      </c>
      <c r="C35" s="30" t="s">
        <v>64</v>
      </c>
      <c r="D35" s="31">
        <v>15000</v>
      </c>
      <c r="E35" s="228">
        <v>0</v>
      </c>
      <c r="F35" s="174"/>
      <c r="G35" s="31">
        <v>15000</v>
      </c>
      <c r="H35" s="31">
        <v>15000</v>
      </c>
      <c r="I35" s="31">
        <v>15000</v>
      </c>
    </row>
    <row r="36" spans="1:9" s="27" customFormat="1" ht="15.75" thickBot="1" x14ac:dyDescent="0.3">
      <c r="A36" s="124"/>
      <c r="B36" s="124" t="s">
        <v>65</v>
      </c>
      <c r="C36" s="124" t="s">
        <v>66</v>
      </c>
      <c r="D36" s="117">
        <v>15000</v>
      </c>
      <c r="E36" s="236">
        <v>0</v>
      </c>
      <c r="F36" s="219"/>
      <c r="G36" s="117">
        <v>15000</v>
      </c>
      <c r="H36" s="117">
        <v>0</v>
      </c>
      <c r="I36" s="117">
        <v>0</v>
      </c>
    </row>
    <row r="37" spans="1:9" s="27" customFormat="1" ht="15.75" thickBot="1" x14ac:dyDescent="0.3">
      <c r="A37" s="121" t="s">
        <v>108</v>
      </c>
      <c r="B37" s="237" t="s">
        <v>109</v>
      </c>
      <c r="C37" s="238"/>
      <c r="D37" s="122">
        <v>603517.85</v>
      </c>
      <c r="E37" s="239">
        <v>14591</v>
      </c>
      <c r="F37" s="238"/>
      <c r="G37" s="123">
        <v>618108.85</v>
      </c>
      <c r="H37" s="123">
        <v>467192.14</v>
      </c>
      <c r="I37" s="118">
        <v>467192.14</v>
      </c>
    </row>
    <row r="38" spans="1:9" s="27" customFormat="1" x14ac:dyDescent="0.25">
      <c r="A38" s="75"/>
      <c r="B38" s="240"/>
      <c r="C38" s="241"/>
      <c r="D38" s="76"/>
      <c r="E38" s="242"/>
      <c r="F38" s="241"/>
      <c r="G38" s="76"/>
      <c r="H38" s="76"/>
      <c r="I38" s="76"/>
    </row>
    <row r="39" spans="1:9" s="27" customFormat="1" x14ac:dyDescent="0.25">
      <c r="A39" s="28"/>
      <c r="B39" s="232" t="s">
        <v>101</v>
      </c>
      <c r="C39" s="233"/>
      <c r="D39" s="29"/>
      <c r="E39" s="246"/>
      <c r="F39" s="174"/>
      <c r="G39" s="29"/>
      <c r="H39" s="29"/>
      <c r="I39" s="29"/>
    </row>
    <row r="40" spans="1:9" s="27" customFormat="1" x14ac:dyDescent="0.25">
      <c r="A40" s="125" t="s">
        <v>110</v>
      </c>
      <c r="B40" s="232" t="s">
        <v>111</v>
      </c>
      <c r="C40" s="233"/>
      <c r="D40" s="126">
        <v>603517.85</v>
      </c>
      <c r="E40" s="235">
        <v>14591</v>
      </c>
      <c r="F40" s="233"/>
      <c r="G40" s="126">
        <v>618108.85</v>
      </c>
      <c r="H40" s="126">
        <v>467192.14</v>
      </c>
      <c r="I40" s="126">
        <v>467192.14</v>
      </c>
    </row>
    <row r="41" spans="1:9" s="27" customFormat="1" x14ac:dyDescent="0.25">
      <c r="A41" s="30"/>
      <c r="B41" s="30" t="s">
        <v>43</v>
      </c>
      <c r="C41" s="30" t="s">
        <v>44</v>
      </c>
      <c r="D41" s="31">
        <v>603517.85</v>
      </c>
      <c r="E41" s="228">
        <v>14591</v>
      </c>
      <c r="F41" s="174"/>
      <c r="G41" s="31">
        <v>618108.85</v>
      </c>
      <c r="H41" s="31">
        <v>467192.14</v>
      </c>
      <c r="I41" s="31">
        <v>467192.14</v>
      </c>
    </row>
    <row r="42" spans="1:9" s="27" customFormat="1" x14ac:dyDescent="0.25">
      <c r="A42" s="30"/>
      <c r="B42" s="30" t="s">
        <v>53</v>
      </c>
      <c r="C42" s="30" t="s">
        <v>54</v>
      </c>
      <c r="D42" s="31">
        <v>143517.85</v>
      </c>
      <c r="E42" s="228">
        <v>74591</v>
      </c>
      <c r="F42" s="174"/>
      <c r="G42" s="31">
        <v>218108.85</v>
      </c>
      <c r="H42" s="31">
        <v>91092.14</v>
      </c>
      <c r="I42" s="31">
        <v>91092.14</v>
      </c>
    </row>
    <row r="43" spans="1:9" s="27" customFormat="1" x14ac:dyDescent="0.25">
      <c r="A43" s="32"/>
      <c r="B43" s="32" t="s">
        <v>57</v>
      </c>
      <c r="C43" s="32" t="s">
        <v>58</v>
      </c>
      <c r="D43" s="33">
        <v>125932</v>
      </c>
      <c r="E43" s="227">
        <v>74581</v>
      </c>
      <c r="F43" s="174"/>
      <c r="G43" s="33">
        <v>200513</v>
      </c>
      <c r="H43" s="33">
        <v>0</v>
      </c>
      <c r="I43" s="33">
        <v>0</v>
      </c>
    </row>
    <row r="44" spans="1:9" s="27" customFormat="1" x14ac:dyDescent="0.25">
      <c r="A44" s="32"/>
      <c r="B44" s="32" t="s">
        <v>59</v>
      </c>
      <c r="C44" s="32" t="s">
        <v>60</v>
      </c>
      <c r="D44" s="33">
        <v>1500</v>
      </c>
      <c r="E44" s="227">
        <v>10</v>
      </c>
      <c r="F44" s="174"/>
      <c r="G44" s="33">
        <v>1510</v>
      </c>
      <c r="H44" s="33">
        <v>0</v>
      </c>
      <c r="I44" s="33">
        <v>0</v>
      </c>
    </row>
    <row r="45" spans="1:9" s="27" customFormat="1" x14ac:dyDescent="0.25">
      <c r="A45" s="32"/>
      <c r="B45" s="32" t="s">
        <v>61</v>
      </c>
      <c r="C45" s="32" t="s">
        <v>62</v>
      </c>
      <c r="D45" s="33">
        <v>16085.85</v>
      </c>
      <c r="E45" s="227">
        <v>0</v>
      </c>
      <c r="F45" s="174"/>
      <c r="G45" s="33">
        <v>16085.85</v>
      </c>
      <c r="H45" s="33">
        <v>0</v>
      </c>
      <c r="I45" s="33">
        <v>0</v>
      </c>
    </row>
    <row r="46" spans="1:9" s="27" customFormat="1" ht="22.5" x14ac:dyDescent="0.25">
      <c r="A46" s="30"/>
      <c r="B46" s="30" t="s">
        <v>67</v>
      </c>
      <c r="C46" s="30" t="s">
        <v>68</v>
      </c>
      <c r="D46" s="31">
        <v>460000</v>
      </c>
      <c r="E46" s="228">
        <v>-60000</v>
      </c>
      <c r="F46" s="174"/>
      <c r="G46" s="31">
        <v>400000</v>
      </c>
      <c r="H46" s="31">
        <v>376100</v>
      </c>
      <c r="I46" s="31">
        <v>376100</v>
      </c>
    </row>
    <row r="47" spans="1:9" s="27" customFormat="1" ht="23.25" thickBot="1" x14ac:dyDescent="0.3">
      <c r="A47" s="32"/>
      <c r="B47" s="32" t="s">
        <v>69</v>
      </c>
      <c r="C47" s="32" t="s">
        <v>70</v>
      </c>
      <c r="D47" s="33">
        <v>460000</v>
      </c>
      <c r="E47" s="227">
        <v>-60000</v>
      </c>
      <c r="F47" s="174"/>
      <c r="G47" s="33">
        <v>400000</v>
      </c>
      <c r="H47" s="33">
        <v>0</v>
      </c>
      <c r="I47" s="33">
        <v>0</v>
      </c>
    </row>
    <row r="48" spans="1:9" s="27" customFormat="1" ht="15.75" thickBot="1" x14ac:dyDescent="0.3">
      <c r="A48" s="121" t="s">
        <v>112</v>
      </c>
      <c r="B48" s="237" t="s">
        <v>113</v>
      </c>
      <c r="C48" s="238"/>
      <c r="D48" s="123">
        <v>723915</v>
      </c>
      <c r="E48" s="239">
        <v>38925</v>
      </c>
      <c r="F48" s="238"/>
      <c r="G48" s="123">
        <v>762840</v>
      </c>
      <c r="H48" s="123">
        <v>837086.25</v>
      </c>
      <c r="I48" s="123">
        <v>837086.25</v>
      </c>
    </row>
    <row r="49" spans="1:9" s="27" customFormat="1" x14ac:dyDescent="0.25">
      <c r="A49" s="75"/>
      <c r="B49" s="240"/>
      <c r="C49" s="241"/>
      <c r="D49" s="76"/>
      <c r="E49" s="242"/>
      <c r="F49" s="241"/>
      <c r="G49" s="76"/>
      <c r="H49" s="76"/>
      <c r="I49" s="76"/>
    </row>
    <row r="50" spans="1:9" s="27" customFormat="1" x14ac:dyDescent="0.25">
      <c r="A50" s="28"/>
      <c r="B50" s="232" t="s">
        <v>114</v>
      </c>
      <c r="C50" s="233"/>
      <c r="D50" s="29"/>
      <c r="E50" s="246"/>
      <c r="F50" s="174"/>
      <c r="G50" s="29"/>
      <c r="H50" s="29"/>
      <c r="I50" s="29"/>
    </row>
    <row r="51" spans="1:9" s="27" customFormat="1" x14ac:dyDescent="0.25">
      <c r="A51" s="125" t="s">
        <v>115</v>
      </c>
      <c r="B51" s="232" t="s">
        <v>116</v>
      </c>
      <c r="C51" s="233"/>
      <c r="D51" s="126">
        <v>0</v>
      </c>
      <c r="E51" s="235">
        <v>2375</v>
      </c>
      <c r="F51" s="233"/>
      <c r="G51" s="126">
        <v>2375</v>
      </c>
      <c r="H51" s="126">
        <v>0</v>
      </c>
      <c r="I51" s="126">
        <v>0</v>
      </c>
    </row>
    <row r="52" spans="1:9" s="27" customFormat="1" x14ac:dyDescent="0.25">
      <c r="A52" s="30"/>
      <c r="B52" s="30" t="s">
        <v>43</v>
      </c>
      <c r="C52" s="30" t="s">
        <v>44</v>
      </c>
      <c r="D52" s="31">
        <v>0</v>
      </c>
      <c r="E52" s="228">
        <v>2375</v>
      </c>
      <c r="F52" s="174"/>
      <c r="G52" s="31">
        <v>2375</v>
      </c>
      <c r="H52" s="31">
        <v>0</v>
      </c>
      <c r="I52" s="31">
        <v>0</v>
      </c>
    </row>
    <row r="53" spans="1:9" s="27" customFormat="1" x14ac:dyDescent="0.25">
      <c r="A53" s="30"/>
      <c r="B53" s="30" t="s">
        <v>53</v>
      </c>
      <c r="C53" s="30" t="s">
        <v>54</v>
      </c>
      <c r="D53" s="31">
        <v>0</v>
      </c>
      <c r="E53" s="228">
        <v>2375</v>
      </c>
      <c r="F53" s="174"/>
      <c r="G53" s="31">
        <v>2375</v>
      </c>
      <c r="H53" s="31">
        <v>0</v>
      </c>
      <c r="I53" s="31">
        <v>0</v>
      </c>
    </row>
    <row r="54" spans="1:9" s="27" customFormat="1" x14ac:dyDescent="0.25">
      <c r="A54" s="32"/>
      <c r="B54" s="32" t="s">
        <v>59</v>
      </c>
      <c r="C54" s="32" t="s">
        <v>60</v>
      </c>
      <c r="D54" s="33">
        <v>0</v>
      </c>
      <c r="E54" s="227">
        <v>2375</v>
      </c>
      <c r="F54" s="174"/>
      <c r="G54" s="33">
        <v>2375</v>
      </c>
      <c r="H54" s="33">
        <v>0</v>
      </c>
      <c r="I54" s="33">
        <v>0</v>
      </c>
    </row>
    <row r="55" spans="1:9" s="27" customFormat="1" x14ac:dyDescent="0.25">
      <c r="A55" s="28"/>
      <c r="B55" s="232" t="s">
        <v>101</v>
      </c>
      <c r="C55" s="233"/>
      <c r="D55" s="29"/>
      <c r="E55" s="246"/>
      <c r="F55" s="174"/>
      <c r="G55" s="29"/>
      <c r="H55" s="29"/>
      <c r="I55" s="29"/>
    </row>
    <row r="56" spans="1:9" s="27" customFormat="1" x14ac:dyDescent="0.25">
      <c r="A56" s="125" t="s">
        <v>117</v>
      </c>
      <c r="B56" s="232" t="s">
        <v>118</v>
      </c>
      <c r="C56" s="233"/>
      <c r="D56" s="126">
        <v>186200</v>
      </c>
      <c r="E56" s="235">
        <v>-28300</v>
      </c>
      <c r="F56" s="233"/>
      <c r="G56" s="126">
        <v>157900</v>
      </c>
      <c r="H56" s="126">
        <v>186200</v>
      </c>
      <c r="I56" s="126">
        <v>186200</v>
      </c>
    </row>
    <row r="57" spans="1:9" s="27" customFormat="1" x14ac:dyDescent="0.25">
      <c r="A57" s="30"/>
      <c r="B57" s="30" t="s">
        <v>43</v>
      </c>
      <c r="C57" s="30" t="s">
        <v>44</v>
      </c>
      <c r="D57" s="31">
        <v>186200</v>
      </c>
      <c r="E57" s="228">
        <v>-28300</v>
      </c>
      <c r="F57" s="174"/>
      <c r="G57" s="31">
        <v>157900</v>
      </c>
      <c r="H57" s="31">
        <v>186200</v>
      </c>
      <c r="I57" s="31">
        <v>186200</v>
      </c>
    </row>
    <row r="58" spans="1:9" s="27" customFormat="1" x14ac:dyDescent="0.25">
      <c r="A58" s="30"/>
      <c r="B58" s="30" t="s">
        <v>53</v>
      </c>
      <c r="C58" s="30" t="s">
        <v>54</v>
      </c>
      <c r="D58" s="31">
        <v>186200</v>
      </c>
      <c r="E58" s="228">
        <v>-28300</v>
      </c>
      <c r="F58" s="174"/>
      <c r="G58" s="31">
        <v>157900</v>
      </c>
      <c r="H58" s="31">
        <v>186200</v>
      </c>
      <c r="I58" s="31">
        <v>186200</v>
      </c>
    </row>
    <row r="59" spans="1:9" s="27" customFormat="1" x14ac:dyDescent="0.25">
      <c r="A59" s="32"/>
      <c r="B59" s="32" t="s">
        <v>57</v>
      </c>
      <c r="C59" s="32" t="s">
        <v>58</v>
      </c>
      <c r="D59" s="33">
        <v>186200</v>
      </c>
      <c r="E59" s="227">
        <v>-28300</v>
      </c>
      <c r="F59" s="174"/>
      <c r="G59" s="33">
        <v>157900</v>
      </c>
      <c r="H59" s="33">
        <v>0</v>
      </c>
      <c r="I59" s="33">
        <v>0</v>
      </c>
    </row>
    <row r="60" spans="1:9" s="27" customFormat="1" x14ac:dyDescent="0.25">
      <c r="A60" s="28"/>
      <c r="B60" s="232" t="s">
        <v>119</v>
      </c>
      <c r="C60" s="233"/>
      <c r="D60" s="29"/>
      <c r="E60" s="246"/>
      <c r="F60" s="174"/>
      <c r="G60" s="29"/>
      <c r="H60" s="29"/>
      <c r="I60" s="29"/>
    </row>
    <row r="61" spans="1:9" s="27" customFormat="1" x14ac:dyDescent="0.25">
      <c r="A61" s="125" t="s">
        <v>120</v>
      </c>
      <c r="B61" s="232" t="s">
        <v>121</v>
      </c>
      <c r="C61" s="233"/>
      <c r="D61" s="126">
        <v>265000</v>
      </c>
      <c r="E61" s="235">
        <v>77000</v>
      </c>
      <c r="F61" s="233"/>
      <c r="G61" s="126">
        <v>342000</v>
      </c>
      <c r="H61" s="126">
        <v>265000</v>
      </c>
      <c r="I61" s="126">
        <v>265000</v>
      </c>
    </row>
    <row r="62" spans="1:9" s="27" customFormat="1" x14ac:dyDescent="0.25">
      <c r="A62" s="30"/>
      <c r="B62" s="30" t="s">
        <v>43</v>
      </c>
      <c r="C62" s="30" t="s">
        <v>44</v>
      </c>
      <c r="D62" s="31">
        <v>265000</v>
      </c>
      <c r="E62" s="228">
        <v>77000</v>
      </c>
      <c r="F62" s="174"/>
      <c r="G62" s="31">
        <v>342000</v>
      </c>
      <c r="H62" s="31">
        <v>265000</v>
      </c>
      <c r="I62" s="31">
        <v>265000</v>
      </c>
    </row>
    <row r="63" spans="1:9" s="27" customFormat="1" x14ac:dyDescent="0.25">
      <c r="A63" s="30"/>
      <c r="B63" s="30" t="s">
        <v>45</v>
      </c>
      <c r="C63" s="30" t="s">
        <v>46</v>
      </c>
      <c r="D63" s="31">
        <v>249000</v>
      </c>
      <c r="E63" s="228">
        <v>79000</v>
      </c>
      <c r="F63" s="174"/>
      <c r="G63" s="31">
        <v>328000</v>
      </c>
      <c r="H63" s="31">
        <v>249000</v>
      </c>
      <c r="I63" s="31">
        <v>249000</v>
      </c>
    </row>
    <row r="64" spans="1:9" s="27" customFormat="1" x14ac:dyDescent="0.25">
      <c r="A64" s="32"/>
      <c r="B64" s="32" t="s">
        <v>47</v>
      </c>
      <c r="C64" s="32" t="s">
        <v>48</v>
      </c>
      <c r="D64" s="33">
        <v>200000</v>
      </c>
      <c r="E64" s="227">
        <v>83000</v>
      </c>
      <c r="F64" s="174"/>
      <c r="G64" s="33">
        <v>283000</v>
      </c>
      <c r="H64" s="33">
        <v>0</v>
      </c>
      <c r="I64" s="33">
        <v>0</v>
      </c>
    </row>
    <row r="65" spans="1:9" s="27" customFormat="1" x14ac:dyDescent="0.25">
      <c r="A65" s="32"/>
      <c r="B65" s="32" t="s">
        <v>49</v>
      </c>
      <c r="C65" s="32" t="s">
        <v>50</v>
      </c>
      <c r="D65" s="33">
        <v>9000</v>
      </c>
      <c r="E65" s="227">
        <v>-4000</v>
      </c>
      <c r="F65" s="174"/>
      <c r="G65" s="33">
        <v>5000</v>
      </c>
      <c r="H65" s="33">
        <v>0</v>
      </c>
      <c r="I65" s="33">
        <v>0</v>
      </c>
    </row>
    <row r="66" spans="1:9" s="27" customFormat="1" x14ac:dyDescent="0.25">
      <c r="A66" s="32"/>
      <c r="B66" s="32" t="s">
        <v>51</v>
      </c>
      <c r="C66" s="32" t="s">
        <v>52</v>
      </c>
      <c r="D66" s="33">
        <v>40000</v>
      </c>
      <c r="E66" s="227">
        <v>0</v>
      </c>
      <c r="F66" s="174"/>
      <c r="G66" s="33">
        <v>40000</v>
      </c>
      <c r="H66" s="33">
        <v>0</v>
      </c>
      <c r="I66" s="33">
        <v>0</v>
      </c>
    </row>
    <row r="67" spans="1:9" s="27" customFormat="1" x14ac:dyDescent="0.25">
      <c r="A67" s="30"/>
      <c r="B67" s="30" t="s">
        <v>53</v>
      </c>
      <c r="C67" s="30" t="s">
        <v>54</v>
      </c>
      <c r="D67" s="31">
        <v>16000</v>
      </c>
      <c r="E67" s="228">
        <v>-2000</v>
      </c>
      <c r="F67" s="174"/>
      <c r="G67" s="31">
        <v>14000</v>
      </c>
      <c r="H67" s="31">
        <v>16000</v>
      </c>
      <c r="I67" s="31">
        <v>16000</v>
      </c>
    </row>
    <row r="68" spans="1:9" s="27" customFormat="1" x14ac:dyDescent="0.25">
      <c r="A68" s="32"/>
      <c r="B68" s="32" t="s">
        <v>55</v>
      </c>
      <c r="C68" s="32" t="s">
        <v>56</v>
      </c>
      <c r="D68" s="33">
        <v>13000</v>
      </c>
      <c r="E68" s="227">
        <v>0</v>
      </c>
      <c r="F68" s="174"/>
      <c r="G68" s="33">
        <v>13000</v>
      </c>
      <c r="H68" s="33">
        <v>0</v>
      </c>
      <c r="I68" s="33">
        <v>0</v>
      </c>
    </row>
    <row r="69" spans="1:9" s="27" customFormat="1" x14ac:dyDescent="0.25">
      <c r="A69" s="32"/>
      <c r="B69" s="32" t="s">
        <v>57</v>
      </c>
      <c r="C69" s="32" t="s">
        <v>58</v>
      </c>
      <c r="D69" s="33">
        <v>3000</v>
      </c>
      <c r="E69" s="227">
        <v>-2000</v>
      </c>
      <c r="F69" s="174"/>
      <c r="G69" s="33">
        <v>1000</v>
      </c>
      <c r="H69" s="33">
        <v>0</v>
      </c>
      <c r="I69" s="33">
        <v>0</v>
      </c>
    </row>
    <row r="70" spans="1:9" s="27" customFormat="1" x14ac:dyDescent="0.25">
      <c r="A70" s="28"/>
      <c r="B70" s="232" t="s">
        <v>114</v>
      </c>
      <c r="C70" s="233"/>
      <c r="D70" s="29"/>
      <c r="E70" s="246"/>
      <c r="F70" s="174"/>
      <c r="G70" s="29"/>
      <c r="H70" s="29"/>
      <c r="I70" s="29"/>
    </row>
    <row r="71" spans="1:9" s="27" customFormat="1" x14ac:dyDescent="0.25">
      <c r="A71" s="125" t="s">
        <v>122</v>
      </c>
      <c r="B71" s="232" t="s">
        <v>123</v>
      </c>
      <c r="C71" s="233"/>
      <c r="D71" s="126">
        <v>165715</v>
      </c>
      <c r="E71" s="235">
        <v>-12150</v>
      </c>
      <c r="F71" s="233"/>
      <c r="G71" s="126">
        <v>153565</v>
      </c>
      <c r="H71" s="126">
        <v>228886.25</v>
      </c>
      <c r="I71" s="126">
        <v>228886.25</v>
      </c>
    </row>
    <row r="72" spans="1:9" s="27" customFormat="1" x14ac:dyDescent="0.25">
      <c r="A72" s="30"/>
      <c r="B72" s="30" t="s">
        <v>43</v>
      </c>
      <c r="C72" s="30" t="s">
        <v>44</v>
      </c>
      <c r="D72" s="31">
        <v>136350</v>
      </c>
      <c r="E72" s="228">
        <v>-12150</v>
      </c>
      <c r="F72" s="174"/>
      <c r="G72" s="31">
        <v>124200</v>
      </c>
      <c r="H72" s="31">
        <v>199521.25</v>
      </c>
      <c r="I72" s="31">
        <v>199521.25</v>
      </c>
    </row>
    <row r="73" spans="1:9" s="27" customFormat="1" x14ac:dyDescent="0.25">
      <c r="A73" s="30"/>
      <c r="B73" s="30" t="s">
        <v>45</v>
      </c>
      <c r="C73" s="30" t="s">
        <v>46</v>
      </c>
      <c r="D73" s="31">
        <v>2150</v>
      </c>
      <c r="E73" s="228">
        <v>-2150</v>
      </c>
      <c r="F73" s="174"/>
      <c r="G73" s="31">
        <v>0</v>
      </c>
      <c r="H73" s="31">
        <v>2150</v>
      </c>
      <c r="I73" s="31">
        <v>2150</v>
      </c>
    </row>
    <row r="74" spans="1:9" s="27" customFormat="1" x14ac:dyDescent="0.25">
      <c r="A74" s="32"/>
      <c r="B74" s="32" t="s">
        <v>51</v>
      </c>
      <c r="C74" s="32" t="s">
        <v>52</v>
      </c>
      <c r="D74" s="33">
        <v>2150</v>
      </c>
      <c r="E74" s="227">
        <v>-2150</v>
      </c>
      <c r="F74" s="174"/>
      <c r="G74" s="33">
        <v>0</v>
      </c>
      <c r="H74" s="33">
        <v>0</v>
      </c>
      <c r="I74" s="33">
        <v>0</v>
      </c>
    </row>
    <row r="75" spans="1:9" s="27" customFormat="1" x14ac:dyDescent="0.25">
      <c r="A75" s="30"/>
      <c r="B75" s="30" t="s">
        <v>53</v>
      </c>
      <c r="C75" s="30" t="s">
        <v>54</v>
      </c>
      <c r="D75" s="31">
        <v>134200</v>
      </c>
      <c r="E75" s="228">
        <v>-10000</v>
      </c>
      <c r="F75" s="174"/>
      <c r="G75" s="31">
        <v>124200</v>
      </c>
      <c r="H75" s="31">
        <v>197371.25</v>
      </c>
      <c r="I75" s="31">
        <v>197371.25</v>
      </c>
    </row>
    <row r="76" spans="1:9" s="27" customFormat="1" x14ac:dyDescent="0.25">
      <c r="A76" s="32"/>
      <c r="B76" s="32" t="s">
        <v>55</v>
      </c>
      <c r="C76" s="32" t="s">
        <v>56</v>
      </c>
      <c r="D76" s="33">
        <v>5500</v>
      </c>
      <c r="E76" s="227">
        <v>-1500</v>
      </c>
      <c r="F76" s="174"/>
      <c r="G76" s="33">
        <v>4000</v>
      </c>
      <c r="H76" s="33">
        <v>0</v>
      </c>
      <c r="I76" s="33">
        <v>0</v>
      </c>
    </row>
    <row r="77" spans="1:9" s="27" customFormat="1" x14ac:dyDescent="0.25">
      <c r="A77" s="32"/>
      <c r="B77" s="32" t="s">
        <v>57</v>
      </c>
      <c r="C77" s="32" t="s">
        <v>58</v>
      </c>
      <c r="D77" s="33">
        <v>108200</v>
      </c>
      <c r="E77" s="227">
        <v>-7000</v>
      </c>
      <c r="F77" s="174"/>
      <c r="G77" s="33">
        <v>101200</v>
      </c>
      <c r="H77" s="33">
        <v>0</v>
      </c>
      <c r="I77" s="33">
        <v>0</v>
      </c>
    </row>
    <row r="78" spans="1:9" s="27" customFormat="1" x14ac:dyDescent="0.25">
      <c r="A78" s="32"/>
      <c r="B78" s="32" t="s">
        <v>59</v>
      </c>
      <c r="C78" s="32" t="s">
        <v>60</v>
      </c>
      <c r="D78" s="33">
        <v>19000</v>
      </c>
      <c r="E78" s="227">
        <v>-1500</v>
      </c>
      <c r="F78" s="174"/>
      <c r="G78" s="33">
        <v>17500</v>
      </c>
      <c r="H78" s="33">
        <v>0</v>
      </c>
      <c r="I78" s="33">
        <v>0</v>
      </c>
    </row>
    <row r="79" spans="1:9" s="27" customFormat="1" x14ac:dyDescent="0.25">
      <c r="A79" s="32"/>
      <c r="B79" s="32" t="s">
        <v>61</v>
      </c>
      <c r="C79" s="32" t="s">
        <v>62</v>
      </c>
      <c r="D79" s="33">
        <v>1500</v>
      </c>
      <c r="E79" s="227">
        <v>0</v>
      </c>
      <c r="F79" s="174"/>
      <c r="G79" s="33">
        <v>1500</v>
      </c>
      <c r="H79" s="33">
        <v>0</v>
      </c>
      <c r="I79" s="33">
        <v>0</v>
      </c>
    </row>
    <row r="80" spans="1:9" s="27" customFormat="1" x14ac:dyDescent="0.25">
      <c r="A80" s="30"/>
      <c r="B80" s="30" t="s">
        <v>71</v>
      </c>
      <c r="C80" s="30" t="s">
        <v>10</v>
      </c>
      <c r="D80" s="31">
        <v>29365</v>
      </c>
      <c r="E80" s="228">
        <v>0</v>
      </c>
      <c r="F80" s="174"/>
      <c r="G80" s="31">
        <v>29365</v>
      </c>
      <c r="H80" s="31">
        <v>29365</v>
      </c>
      <c r="I80" s="31">
        <v>29365</v>
      </c>
    </row>
    <row r="81" spans="1:9" s="27" customFormat="1" ht="22.5" x14ac:dyDescent="0.25">
      <c r="A81" s="30"/>
      <c r="B81" s="30" t="s">
        <v>76</v>
      </c>
      <c r="C81" s="30" t="s">
        <v>77</v>
      </c>
      <c r="D81" s="31">
        <v>29365</v>
      </c>
      <c r="E81" s="228">
        <v>0</v>
      </c>
      <c r="F81" s="174"/>
      <c r="G81" s="31">
        <v>29365</v>
      </c>
      <c r="H81" s="31">
        <v>29365</v>
      </c>
      <c r="I81" s="31">
        <v>29365</v>
      </c>
    </row>
    <row r="82" spans="1:9" s="27" customFormat="1" x14ac:dyDescent="0.25">
      <c r="A82" s="32"/>
      <c r="B82" s="32" t="s">
        <v>78</v>
      </c>
      <c r="C82" s="32" t="s">
        <v>79</v>
      </c>
      <c r="D82" s="33">
        <v>26500</v>
      </c>
      <c r="E82" s="227">
        <v>0</v>
      </c>
      <c r="F82" s="174"/>
      <c r="G82" s="33">
        <v>26500</v>
      </c>
      <c r="H82" s="33">
        <v>0</v>
      </c>
      <c r="I82" s="33">
        <v>0</v>
      </c>
    </row>
    <row r="83" spans="1:9" s="27" customFormat="1" x14ac:dyDescent="0.25">
      <c r="A83" s="32"/>
      <c r="B83" s="32" t="s">
        <v>80</v>
      </c>
      <c r="C83" s="32" t="s">
        <v>81</v>
      </c>
      <c r="D83" s="33">
        <v>2865</v>
      </c>
      <c r="E83" s="227">
        <v>0</v>
      </c>
      <c r="F83" s="174"/>
      <c r="G83" s="33">
        <v>2865</v>
      </c>
      <c r="H83" s="33">
        <v>0</v>
      </c>
      <c r="I83" s="33">
        <v>0</v>
      </c>
    </row>
    <row r="84" spans="1:9" s="27" customFormat="1" x14ac:dyDescent="0.25">
      <c r="A84" s="28"/>
      <c r="B84" s="232" t="s">
        <v>119</v>
      </c>
      <c r="C84" s="233"/>
      <c r="D84" s="29"/>
      <c r="E84" s="246"/>
      <c r="F84" s="174"/>
      <c r="G84" s="29"/>
      <c r="H84" s="29"/>
      <c r="I84" s="29"/>
    </row>
    <row r="85" spans="1:9" s="27" customFormat="1" x14ac:dyDescent="0.25">
      <c r="A85" s="125" t="s">
        <v>124</v>
      </c>
      <c r="B85" s="232" t="s">
        <v>125</v>
      </c>
      <c r="C85" s="233"/>
      <c r="D85" s="126">
        <v>100000</v>
      </c>
      <c r="E85" s="235">
        <v>0</v>
      </c>
      <c r="F85" s="233"/>
      <c r="G85" s="126">
        <v>100000</v>
      </c>
      <c r="H85" s="126">
        <v>150000</v>
      </c>
      <c r="I85" s="126">
        <v>150000</v>
      </c>
    </row>
    <row r="86" spans="1:9" s="27" customFormat="1" x14ac:dyDescent="0.25">
      <c r="A86" s="30"/>
      <c r="B86" s="30" t="s">
        <v>43</v>
      </c>
      <c r="C86" s="30" t="s">
        <v>44</v>
      </c>
      <c r="D86" s="31">
        <v>0</v>
      </c>
      <c r="E86" s="228">
        <v>0</v>
      </c>
      <c r="F86" s="174"/>
      <c r="G86" s="31">
        <v>0</v>
      </c>
      <c r="H86" s="31">
        <v>150000</v>
      </c>
      <c r="I86" s="31">
        <v>150000</v>
      </c>
    </row>
    <row r="87" spans="1:9" s="27" customFormat="1" ht="22.5" x14ac:dyDescent="0.25">
      <c r="A87" s="30"/>
      <c r="B87" s="30" t="s">
        <v>67</v>
      </c>
      <c r="C87" s="30" t="s">
        <v>68</v>
      </c>
      <c r="D87" s="31">
        <v>0</v>
      </c>
      <c r="E87" s="228">
        <v>0</v>
      </c>
      <c r="F87" s="174"/>
      <c r="G87" s="31">
        <v>0</v>
      </c>
      <c r="H87" s="31">
        <v>150000</v>
      </c>
      <c r="I87" s="31">
        <v>150000</v>
      </c>
    </row>
    <row r="88" spans="1:9" s="27" customFormat="1" x14ac:dyDescent="0.25">
      <c r="A88" s="30"/>
      <c r="B88" s="30" t="s">
        <v>71</v>
      </c>
      <c r="C88" s="30" t="s">
        <v>10</v>
      </c>
      <c r="D88" s="31">
        <v>100000</v>
      </c>
      <c r="E88" s="228">
        <v>0</v>
      </c>
      <c r="F88" s="174"/>
      <c r="G88" s="31">
        <v>100000</v>
      </c>
      <c r="H88" s="31">
        <v>0</v>
      </c>
      <c r="I88" s="31">
        <v>0</v>
      </c>
    </row>
    <row r="89" spans="1:9" s="27" customFormat="1" ht="22.5" x14ac:dyDescent="0.25">
      <c r="A89" s="30"/>
      <c r="B89" s="30" t="s">
        <v>76</v>
      </c>
      <c r="C89" s="30" t="s">
        <v>77</v>
      </c>
      <c r="D89" s="31">
        <v>100000</v>
      </c>
      <c r="E89" s="228">
        <v>0</v>
      </c>
      <c r="F89" s="174"/>
      <c r="G89" s="31">
        <v>100000</v>
      </c>
      <c r="H89" s="31">
        <v>0</v>
      </c>
      <c r="I89" s="31">
        <v>0</v>
      </c>
    </row>
    <row r="90" spans="1:9" s="27" customFormat="1" x14ac:dyDescent="0.25">
      <c r="A90" s="32"/>
      <c r="B90" s="32" t="s">
        <v>80</v>
      </c>
      <c r="C90" s="32" t="s">
        <v>81</v>
      </c>
      <c r="D90" s="33">
        <v>100000</v>
      </c>
      <c r="E90" s="227">
        <v>0</v>
      </c>
      <c r="F90" s="174"/>
      <c r="G90" s="33">
        <v>100000</v>
      </c>
      <c r="H90" s="33">
        <v>0</v>
      </c>
      <c r="I90" s="33">
        <v>0</v>
      </c>
    </row>
    <row r="91" spans="1:9" s="27" customFormat="1" x14ac:dyDescent="0.25">
      <c r="A91" s="125"/>
      <c r="B91" s="232" t="s">
        <v>101</v>
      </c>
      <c r="C91" s="233"/>
      <c r="D91" s="127"/>
      <c r="E91" s="234"/>
      <c r="F91" s="233"/>
      <c r="G91" s="127"/>
      <c r="H91" s="127"/>
      <c r="I91" s="127"/>
    </row>
    <row r="92" spans="1:9" s="27" customFormat="1" x14ac:dyDescent="0.25">
      <c r="A92" s="125" t="s">
        <v>126</v>
      </c>
      <c r="B92" s="232" t="s">
        <v>127</v>
      </c>
      <c r="C92" s="233"/>
      <c r="D92" s="126">
        <v>7000</v>
      </c>
      <c r="E92" s="235">
        <v>0</v>
      </c>
      <c r="F92" s="233"/>
      <c r="G92" s="126">
        <v>7000</v>
      </c>
      <c r="H92" s="126">
        <v>7000</v>
      </c>
      <c r="I92" s="126">
        <v>7000</v>
      </c>
    </row>
    <row r="93" spans="1:9" s="27" customFormat="1" x14ac:dyDescent="0.25">
      <c r="A93" s="30"/>
      <c r="B93" s="30" t="s">
        <v>43</v>
      </c>
      <c r="C93" s="30" t="s">
        <v>44</v>
      </c>
      <c r="D93" s="31">
        <v>5000</v>
      </c>
      <c r="E93" s="228">
        <v>300</v>
      </c>
      <c r="F93" s="174"/>
      <c r="G93" s="31">
        <v>5300</v>
      </c>
      <c r="H93" s="31">
        <v>5000</v>
      </c>
      <c r="I93" s="31">
        <v>5000</v>
      </c>
    </row>
    <row r="94" spans="1:9" s="27" customFormat="1" x14ac:dyDescent="0.25">
      <c r="A94" s="30"/>
      <c r="B94" s="30" t="s">
        <v>53</v>
      </c>
      <c r="C94" s="30" t="s">
        <v>54</v>
      </c>
      <c r="D94" s="31">
        <v>5000</v>
      </c>
      <c r="E94" s="228">
        <v>300</v>
      </c>
      <c r="F94" s="174"/>
      <c r="G94" s="31">
        <v>5300</v>
      </c>
      <c r="H94" s="31">
        <v>5000</v>
      </c>
      <c r="I94" s="31">
        <v>5000</v>
      </c>
    </row>
    <row r="95" spans="1:9" s="27" customFormat="1" x14ac:dyDescent="0.25">
      <c r="A95" s="32"/>
      <c r="B95" s="32" t="s">
        <v>55</v>
      </c>
      <c r="C95" s="32" t="s">
        <v>56</v>
      </c>
      <c r="D95" s="33">
        <v>800</v>
      </c>
      <c r="E95" s="227">
        <v>-800</v>
      </c>
      <c r="F95" s="174"/>
      <c r="G95" s="33">
        <v>0</v>
      </c>
      <c r="H95" s="33">
        <v>0</v>
      </c>
      <c r="I95" s="33">
        <v>0</v>
      </c>
    </row>
    <row r="96" spans="1:9" s="27" customFormat="1" x14ac:dyDescent="0.25">
      <c r="A96" s="32"/>
      <c r="B96" s="32" t="s">
        <v>57</v>
      </c>
      <c r="C96" s="32" t="s">
        <v>58</v>
      </c>
      <c r="D96" s="33">
        <v>4050</v>
      </c>
      <c r="E96" s="227">
        <v>500</v>
      </c>
      <c r="F96" s="174"/>
      <c r="G96" s="33">
        <v>4550</v>
      </c>
      <c r="H96" s="33">
        <v>0</v>
      </c>
      <c r="I96" s="33">
        <v>0</v>
      </c>
    </row>
    <row r="97" spans="1:9" s="27" customFormat="1" x14ac:dyDescent="0.25">
      <c r="A97" s="32"/>
      <c r="B97" s="32" t="s">
        <v>61</v>
      </c>
      <c r="C97" s="32" t="s">
        <v>62</v>
      </c>
      <c r="D97" s="33">
        <v>150</v>
      </c>
      <c r="E97" s="227">
        <v>600</v>
      </c>
      <c r="F97" s="174"/>
      <c r="G97" s="33">
        <v>750</v>
      </c>
      <c r="H97" s="33">
        <v>0</v>
      </c>
      <c r="I97" s="33">
        <v>0</v>
      </c>
    </row>
    <row r="98" spans="1:9" s="27" customFormat="1" x14ac:dyDescent="0.25">
      <c r="A98" s="30"/>
      <c r="B98" s="30" t="s">
        <v>71</v>
      </c>
      <c r="C98" s="30" t="s">
        <v>10</v>
      </c>
      <c r="D98" s="31">
        <v>2000</v>
      </c>
      <c r="E98" s="228">
        <v>-300</v>
      </c>
      <c r="F98" s="174"/>
      <c r="G98" s="31">
        <v>1700</v>
      </c>
      <c r="H98" s="31">
        <v>2000</v>
      </c>
      <c r="I98" s="31">
        <v>2000</v>
      </c>
    </row>
    <row r="99" spans="1:9" s="27" customFormat="1" ht="22.5" x14ac:dyDescent="0.25">
      <c r="A99" s="30"/>
      <c r="B99" s="30" t="s">
        <v>76</v>
      </c>
      <c r="C99" s="30" t="s">
        <v>77</v>
      </c>
      <c r="D99" s="31">
        <v>2000</v>
      </c>
      <c r="E99" s="228">
        <v>-300</v>
      </c>
      <c r="F99" s="174"/>
      <c r="G99" s="31">
        <v>1700</v>
      </c>
      <c r="H99" s="31">
        <v>2000</v>
      </c>
      <c r="I99" s="31">
        <v>2000</v>
      </c>
    </row>
    <row r="100" spans="1:9" s="27" customFormat="1" ht="15.75" thickBot="1" x14ac:dyDescent="0.3">
      <c r="A100" s="32"/>
      <c r="B100" s="32" t="s">
        <v>78</v>
      </c>
      <c r="C100" s="32" t="s">
        <v>79</v>
      </c>
      <c r="D100" s="33">
        <v>2000</v>
      </c>
      <c r="E100" s="227">
        <v>-300</v>
      </c>
      <c r="F100" s="174"/>
      <c r="G100" s="33">
        <v>1700</v>
      </c>
      <c r="H100" s="33">
        <v>0</v>
      </c>
      <c r="I100" s="33">
        <v>0</v>
      </c>
    </row>
    <row r="101" spans="1:9" s="27" customFormat="1" ht="15.75" thickBot="1" x14ac:dyDescent="0.3">
      <c r="A101" s="121" t="s">
        <v>128</v>
      </c>
      <c r="B101" s="243" t="s">
        <v>113</v>
      </c>
      <c r="C101" s="244"/>
      <c r="D101" s="123">
        <v>0</v>
      </c>
      <c r="E101" s="239">
        <v>15400</v>
      </c>
      <c r="F101" s="238"/>
      <c r="G101" s="123">
        <v>15400</v>
      </c>
      <c r="H101" s="123">
        <v>0</v>
      </c>
      <c r="I101" s="118">
        <v>0</v>
      </c>
    </row>
    <row r="102" spans="1:9" s="27" customFormat="1" x14ac:dyDescent="0.25">
      <c r="A102" s="75"/>
      <c r="B102" s="240"/>
      <c r="C102" s="241"/>
      <c r="D102" s="76"/>
      <c r="E102" s="242"/>
      <c r="F102" s="241"/>
      <c r="G102" s="76"/>
      <c r="H102" s="76"/>
      <c r="I102" s="76"/>
    </row>
    <row r="103" spans="1:9" s="27" customFormat="1" x14ac:dyDescent="0.25">
      <c r="A103" s="125"/>
      <c r="B103" s="232" t="s">
        <v>129</v>
      </c>
      <c r="C103" s="233"/>
      <c r="D103" s="127"/>
      <c r="E103" s="234"/>
      <c r="F103" s="233"/>
      <c r="G103" s="127"/>
      <c r="H103" s="127"/>
      <c r="I103" s="127"/>
    </row>
    <row r="104" spans="1:9" s="27" customFormat="1" x14ac:dyDescent="0.25">
      <c r="A104" s="125" t="s">
        <v>130</v>
      </c>
      <c r="B104" s="232" t="s">
        <v>131</v>
      </c>
      <c r="C104" s="233"/>
      <c r="D104" s="126">
        <v>0</v>
      </c>
      <c r="E104" s="235">
        <v>15400</v>
      </c>
      <c r="F104" s="233"/>
      <c r="G104" s="126">
        <v>15400</v>
      </c>
      <c r="H104" s="126">
        <v>0</v>
      </c>
      <c r="I104" s="126">
        <v>0</v>
      </c>
    </row>
    <row r="105" spans="1:9" s="27" customFormat="1" x14ac:dyDescent="0.25">
      <c r="A105" s="30"/>
      <c r="B105" s="30" t="s">
        <v>43</v>
      </c>
      <c r="C105" s="30" t="s">
        <v>44</v>
      </c>
      <c r="D105" s="31">
        <v>0</v>
      </c>
      <c r="E105" s="228">
        <v>15400</v>
      </c>
      <c r="F105" s="174"/>
      <c r="G105" s="31">
        <v>15400</v>
      </c>
      <c r="H105" s="31">
        <v>0</v>
      </c>
      <c r="I105" s="31">
        <v>0</v>
      </c>
    </row>
    <row r="106" spans="1:9" s="27" customFormat="1" x14ac:dyDescent="0.25">
      <c r="A106" s="30"/>
      <c r="B106" s="30" t="s">
        <v>45</v>
      </c>
      <c r="C106" s="30" t="s">
        <v>46</v>
      </c>
      <c r="D106" s="31">
        <v>0</v>
      </c>
      <c r="E106" s="228">
        <v>5400</v>
      </c>
      <c r="F106" s="174"/>
      <c r="G106" s="31">
        <v>5400</v>
      </c>
      <c r="H106" s="31">
        <v>0</v>
      </c>
      <c r="I106" s="31">
        <v>0</v>
      </c>
    </row>
    <row r="107" spans="1:9" s="27" customFormat="1" x14ac:dyDescent="0.25">
      <c r="A107" s="32"/>
      <c r="B107" s="32" t="s">
        <v>47</v>
      </c>
      <c r="C107" s="32" t="s">
        <v>48</v>
      </c>
      <c r="D107" s="33">
        <v>0</v>
      </c>
      <c r="E107" s="227">
        <v>3400</v>
      </c>
      <c r="F107" s="174"/>
      <c r="G107" s="33">
        <v>3400</v>
      </c>
      <c r="H107" s="33">
        <v>0</v>
      </c>
      <c r="I107" s="33">
        <v>0</v>
      </c>
    </row>
    <row r="108" spans="1:9" s="27" customFormat="1" x14ac:dyDescent="0.25">
      <c r="A108" s="32"/>
      <c r="B108" s="32" t="s">
        <v>51</v>
      </c>
      <c r="C108" s="32" t="s">
        <v>52</v>
      </c>
      <c r="D108" s="33">
        <v>0</v>
      </c>
      <c r="E108" s="227">
        <v>2000</v>
      </c>
      <c r="F108" s="174"/>
      <c r="G108" s="33">
        <v>2000</v>
      </c>
      <c r="H108" s="33">
        <v>0</v>
      </c>
      <c r="I108" s="33">
        <v>0</v>
      </c>
    </row>
    <row r="109" spans="1:9" s="27" customFormat="1" x14ac:dyDescent="0.25">
      <c r="A109" s="30"/>
      <c r="B109" s="30" t="s">
        <v>53</v>
      </c>
      <c r="C109" s="30" t="s">
        <v>54</v>
      </c>
      <c r="D109" s="31">
        <v>0</v>
      </c>
      <c r="E109" s="228">
        <v>10000</v>
      </c>
      <c r="F109" s="174"/>
      <c r="G109" s="31">
        <v>10000</v>
      </c>
      <c r="H109" s="31">
        <v>0</v>
      </c>
      <c r="I109" s="31">
        <v>0</v>
      </c>
    </row>
    <row r="110" spans="1:9" s="27" customFormat="1" ht="15.75" thickBot="1" x14ac:dyDescent="0.3">
      <c r="A110" s="32"/>
      <c r="B110" s="32" t="s">
        <v>59</v>
      </c>
      <c r="C110" s="32" t="s">
        <v>60</v>
      </c>
      <c r="D110" s="33">
        <v>0</v>
      </c>
      <c r="E110" s="227">
        <v>10000</v>
      </c>
      <c r="F110" s="174"/>
      <c r="G110" s="33">
        <v>10000</v>
      </c>
      <c r="H110" s="33">
        <v>0</v>
      </c>
      <c r="I110" s="33">
        <v>0</v>
      </c>
    </row>
    <row r="111" spans="1:9" s="27" customFormat="1" ht="15.75" thickBot="1" x14ac:dyDescent="0.3">
      <c r="A111" s="121" t="s">
        <v>132</v>
      </c>
      <c r="B111" s="243" t="s">
        <v>133</v>
      </c>
      <c r="C111" s="244"/>
      <c r="D111" s="123">
        <v>0</v>
      </c>
      <c r="E111" s="239">
        <v>101859.61</v>
      </c>
      <c r="F111" s="238"/>
      <c r="G111" s="122">
        <v>101859.61</v>
      </c>
      <c r="H111" s="123">
        <v>0</v>
      </c>
      <c r="I111" s="118">
        <v>0</v>
      </c>
    </row>
    <row r="112" spans="1:9" s="27" customFormat="1" x14ac:dyDescent="0.25">
      <c r="A112" s="75"/>
      <c r="B112" s="240"/>
      <c r="C112" s="241"/>
      <c r="D112" s="76"/>
      <c r="E112" s="242"/>
      <c r="F112" s="241"/>
      <c r="G112" s="76"/>
      <c r="H112" s="76"/>
      <c r="I112" s="76"/>
    </row>
    <row r="113" spans="1:9" s="27" customFormat="1" x14ac:dyDescent="0.25">
      <c r="A113" s="125"/>
      <c r="B113" s="232" t="s">
        <v>101</v>
      </c>
      <c r="C113" s="233"/>
      <c r="D113" s="127"/>
      <c r="E113" s="234"/>
      <c r="F113" s="233"/>
      <c r="G113" s="127"/>
      <c r="H113" s="127"/>
      <c r="I113" s="127"/>
    </row>
    <row r="114" spans="1:9" s="27" customFormat="1" x14ac:dyDescent="0.25">
      <c r="A114" s="125" t="s">
        <v>134</v>
      </c>
      <c r="B114" s="232" t="s">
        <v>135</v>
      </c>
      <c r="C114" s="233"/>
      <c r="D114" s="126">
        <v>0</v>
      </c>
      <c r="E114" s="235">
        <v>101859.61</v>
      </c>
      <c r="F114" s="233"/>
      <c r="G114" s="126">
        <v>101859.61</v>
      </c>
      <c r="H114" s="126">
        <v>0</v>
      </c>
      <c r="I114" s="126">
        <v>0</v>
      </c>
    </row>
    <row r="115" spans="1:9" s="27" customFormat="1" x14ac:dyDescent="0.25">
      <c r="A115" s="30"/>
      <c r="B115" s="30" t="s">
        <v>43</v>
      </c>
      <c r="C115" s="30" t="s">
        <v>44</v>
      </c>
      <c r="D115" s="31">
        <v>0</v>
      </c>
      <c r="E115" s="228">
        <v>101859.61</v>
      </c>
      <c r="F115" s="174"/>
      <c r="G115" s="31">
        <v>101859.61</v>
      </c>
      <c r="H115" s="31">
        <v>0</v>
      </c>
      <c r="I115" s="31">
        <v>0</v>
      </c>
    </row>
    <row r="116" spans="1:9" s="27" customFormat="1" x14ac:dyDescent="0.25">
      <c r="A116" s="30"/>
      <c r="B116" s="30" t="s">
        <v>53</v>
      </c>
      <c r="C116" s="30" t="s">
        <v>54</v>
      </c>
      <c r="D116" s="31">
        <v>0</v>
      </c>
      <c r="E116" s="228">
        <v>101859.61</v>
      </c>
      <c r="F116" s="174"/>
      <c r="G116" s="31">
        <v>101859.61</v>
      </c>
      <c r="H116" s="31">
        <v>0</v>
      </c>
      <c r="I116" s="31">
        <v>0</v>
      </c>
    </row>
    <row r="117" spans="1:9" s="27" customFormat="1" x14ac:dyDescent="0.25">
      <c r="A117" s="32"/>
      <c r="B117" s="32" t="s">
        <v>57</v>
      </c>
      <c r="C117" s="32" t="s">
        <v>58</v>
      </c>
      <c r="D117" s="33">
        <v>0</v>
      </c>
      <c r="E117" s="227">
        <v>61859.61</v>
      </c>
      <c r="F117" s="174"/>
      <c r="G117" s="33">
        <v>61859.61</v>
      </c>
      <c r="H117" s="33">
        <v>0</v>
      </c>
      <c r="I117" s="33">
        <v>0</v>
      </c>
    </row>
    <row r="118" spans="1:9" s="27" customFormat="1" ht="15.75" thickBot="1" x14ac:dyDescent="0.3">
      <c r="A118" s="32"/>
      <c r="B118" s="32" t="s">
        <v>59</v>
      </c>
      <c r="C118" s="32" t="s">
        <v>60</v>
      </c>
      <c r="D118" s="33">
        <v>0</v>
      </c>
      <c r="E118" s="227">
        <v>40000</v>
      </c>
      <c r="F118" s="174"/>
      <c r="G118" s="33">
        <v>40000</v>
      </c>
      <c r="H118" s="33">
        <v>0</v>
      </c>
      <c r="I118" s="33">
        <v>0</v>
      </c>
    </row>
    <row r="119" spans="1:9" s="27" customFormat="1" ht="15.75" thickBot="1" x14ac:dyDescent="0.3">
      <c r="A119" s="135" t="s">
        <v>136</v>
      </c>
      <c r="B119" s="237" t="s">
        <v>137</v>
      </c>
      <c r="C119" s="238"/>
      <c r="D119" s="123">
        <v>0</v>
      </c>
      <c r="E119" s="245">
        <v>14564.12</v>
      </c>
      <c r="F119" s="244"/>
      <c r="G119" s="123">
        <v>14564.12</v>
      </c>
      <c r="H119" s="123">
        <v>0</v>
      </c>
      <c r="I119" s="118">
        <v>0</v>
      </c>
    </row>
    <row r="120" spans="1:9" s="27" customFormat="1" x14ac:dyDescent="0.25">
      <c r="A120" s="75"/>
      <c r="B120" s="240"/>
      <c r="C120" s="241"/>
      <c r="D120" s="76"/>
      <c r="E120" s="242"/>
      <c r="F120" s="241"/>
      <c r="G120" s="76"/>
      <c r="H120" s="76"/>
      <c r="I120" s="76"/>
    </row>
    <row r="121" spans="1:9" s="27" customFormat="1" x14ac:dyDescent="0.25">
      <c r="A121" s="125"/>
      <c r="B121" s="232" t="s">
        <v>101</v>
      </c>
      <c r="C121" s="233"/>
      <c r="D121" s="127"/>
      <c r="E121" s="234"/>
      <c r="F121" s="233"/>
      <c r="G121" s="127"/>
      <c r="H121" s="127"/>
      <c r="I121" s="127"/>
    </row>
    <row r="122" spans="1:9" s="27" customFormat="1" x14ac:dyDescent="0.25">
      <c r="A122" s="125" t="s">
        <v>138</v>
      </c>
      <c r="B122" s="232" t="s">
        <v>139</v>
      </c>
      <c r="C122" s="233"/>
      <c r="D122" s="126">
        <v>0</v>
      </c>
      <c r="E122" s="235">
        <v>14564.12</v>
      </c>
      <c r="F122" s="233"/>
      <c r="G122" s="126">
        <v>14564.12</v>
      </c>
      <c r="H122" s="126">
        <v>0</v>
      </c>
      <c r="I122" s="126">
        <v>0</v>
      </c>
    </row>
    <row r="123" spans="1:9" s="27" customFormat="1" x14ac:dyDescent="0.25">
      <c r="A123" s="30"/>
      <c r="B123" s="30" t="s">
        <v>71</v>
      </c>
      <c r="C123" s="30" t="s">
        <v>10</v>
      </c>
      <c r="D123" s="31">
        <v>0</v>
      </c>
      <c r="E123" s="228">
        <v>14564.12</v>
      </c>
      <c r="F123" s="174"/>
      <c r="G123" s="31">
        <v>14564.12</v>
      </c>
      <c r="H123" s="31">
        <v>0</v>
      </c>
      <c r="I123" s="31">
        <v>0</v>
      </c>
    </row>
    <row r="124" spans="1:9" s="27" customFormat="1" ht="22.5" x14ac:dyDescent="0.25">
      <c r="A124" s="30"/>
      <c r="B124" s="30" t="s">
        <v>72</v>
      </c>
      <c r="C124" s="30" t="s">
        <v>73</v>
      </c>
      <c r="D124" s="31">
        <v>0</v>
      </c>
      <c r="E124" s="228">
        <v>14564.12</v>
      </c>
      <c r="F124" s="174"/>
      <c r="G124" s="31">
        <v>14564.12</v>
      </c>
      <c r="H124" s="31">
        <v>0</v>
      </c>
      <c r="I124" s="31">
        <v>0</v>
      </c>
    </row>
    <row r="125" spans="1:9" s="27" customFormat="1" ht="15.75" thickBot="1" x14ac:dyDescent="0.3">
      <c r="A125" s="32"/>
      <c r="B125" s="32" t="s">
        <v>74</v>
      </c>
      <c r="C125" s="32" t="s">
        <v>75</v>
      </c>
      <c r="D125" s="33">
        <v>0</v>
      </c>
      <c r="E125" s="227">
        <v>14564.12</v>
      </c>
      <c r="F125" s="174"/>
      <c r="G125" s="33">
        <v>14564.12</v>
      </c>
      <c r="H125" s="33">
        <v>0</v>
      </c>
      <c r="I125" s="33">
        <v>0</v>
      </c>
    </row>
    <row r="126" spans="1:9" s="27" customFormat="1" ht="15.75" thickBot="1" x14ac:dyDescent="0.3">
      <c r="A126" s="121" t="s">
        <v>140</v>
      </c>
      <c r="B126" s="243" t="s">
        <v>141</v>
      </c>
      <c r="C126" s="244"/>
      <c r="D126" s="123">
        <v>3000</v>
      </c>
      <c r="E126" s="239">
        <v>0</v>
      </c>
      <c r="F126" s="238"/>
      <c r="G126" s="123">
        <v>3000</v>
      </c>
      <c r="H126" s="123">
        <v>3000</v>
      </c>
      <c r="I126" s="123">
        <v>3000</v>
      </c>
    </row>
    <row r="127" spans="1:9" s="27" customFormat="1" x14ac:dyDescent="0.25">
      <c r="A127" s="75"/>
      <c r="B127" s="240"/>
      <c r="C127" s="241"/>
      <c r="D127" s="76"/>
      <c r="E127" s="242"/>
      <c r="F127" s="241"/>
      <c r="G127" s="76"/>
      <c r="H127" s="76"/>
      <c r="I127" s="76"/>
    </row>
    <row r="128" spans="1:9" s="27" customFormat="1" x14ac:dyDescent="0.25">
      <c r="A128" s="125"/>
      <c r="B128" s="232" t="s">
        <v>101</v>
      </c>
      <c r="C128" s="233"/>
      <c r="D128" s="127"/>
      <c r="E128" s="234"/>
      <c r="F128" s="233"/>
      <c r="G128" s="127"/>
      <c r="H128" s="127"/>
      <c r="I128" s="127"/>
    </row>
    <row r="129" spans="1:11" s="27" customFormat="1" x14ac:dyDescent="0.25">
      <c r="A129" s="125" t="s">
        <v>142</v>
      </c>
      <c r="B129" s="232" t="s">
        <v>143</v>
      </c>
      <c r="C129" s="233"/>
      <c r="D129" s="126">
        <v>3000</v>
      </c>
      <c r="E129" s="235">
        <v>0</v>
      </c>
      <c r="F129" s="233"/>
      <c r="G129" s="126">
        <v>3000</v>
      </c>
      <c r="H129" s="126">
        <v>3000</v>
      </c>
      <c r="I129" s="126">
        <v>3000</v>
      </c>
    </row>
    <row r="130" spans="1:11" s="27" customFormat="1" x14ac:dyDescent="0.25">
      <c r="A130" s="30"/>
      <c r="B130" s="30" t="s">
        <v>71</v>
      </c>
      <c r="C130" s="30" t="s">
        <v>10</v>
      </c>
      <c r="D130" s="31">
        <v>3000</v>
      </c>
      <c r="E130" s="228">
        <v>0</v>
      </c>
      <c r="F130" s="174"/>
      <c r="G130" s="31">
        <v>3000</v>
      </c>
      <c r="H130" s="31">
        <v>3000</v>
      </c>
      <c r="I130" s="31">
        <v>3000</v>
      </c>
    </row>
    <row r="131" spans="1:11" s="27" customFormat="1" ht="22.5" x14ac:dyDescent="0.25">
      <c r="A131" s="30"/>
      <c r="B131" s="30" t="s">
        <v>76</v>
      </c>
      <c r="C131" s="30" t="s">
        <v>77</v>
      </c>
      <c r="D131" s="31">
        <v>3000</v>
      </c>
      <c r="E131" s="228">
        <v>0</v>
      </c>
      <c r="F131" s="174"/>
      <c r="G131" s="31">
        <v>3000</v>
      </c>
      <c r="H131" s="31">
        <v>3000</v>
      </c>
      <c r="I131" s="31">
        <v>3000</v>
      </c>
    </row>
    <row r="132" spans="1:11" s="27" customFormat="1" ht="15.75" thickBot="1" x14ac:dyDescent="0.3">
      <c r="A132" s="124"/>
      <c r="B132" s="124" t="s">
        <v>80</v>
      </c>
      <c r="C132" s="124" t="s">
        <v>81</v>
      </c>
      <c r="D132" s="117">
        <v>3000</v>
      </c>
      <c r="E132" s="236">
        <v>0</v>
      </c>
      <c r="F132" s="219"/>
      <c r="G132" s="117">
        <v>3000</v>
      </c>
      <c r="H132" s="117">
        <v>0</v>
      </c>
      <c r="I132" s="117">
        <v>0</v>
      </c>
    </row>
    <row r="133" spans="1:11" s="27" customFormat="1" ht="15.75" thickBot="1" x14ac:dyDescent="0.3">
      <c r="A133" s="135" t="s">
        <v>144</v>
      </c>
      <c r="B133" s="237" t="s">
        <v>145</v>
      </c>
      <c r="C133" s="238"/>
      <c r="D133" s="122">
        <v>194836.86</v>
      </c>
      <c r="E133" s="239">
        <v>-50636.86</v>
      </c>
      <c r="F133" s="238"/>
      <c r="G133" s="123">
        <v>144200</v>
      </c>
      <c r="H133" s="123">
        <v>0</v>
      </c>
      <c r="I133" s="118">
        <v>0</v>
      </c>
    </row>
    <row r="134" spans="1:11" s="27" customFormat="1" x14ac:dyDescent="0.25">
      <c r="A134" s="75"/>
      <c r="B134" s="240"/>
      <c r="C134" s="241"/>
      <c r="D134" s="76"/>
      <c r="E134" s="242"/>
      <c r="F134" s="241"/>
      <c r="G134" s="76"/>
      <c r="H134" s="76"/>
      <c r="I134" s="76"/>
    </row>
    <row r="135" spans="1:11" s="27" customFormat="1" x14ac:dyDescent="0.25">
      <c r="A135" s="125"/>
      <c r="B135" s="232" t="s">
        <v>114</v>
      </c>
      <c r="C135" s="233"/>
      <c r="D135" s="127"/>
      <c r="E135" s="234"/>
      <c r="F135" s="233"/>
      <c r="G135" s="127"/>
      <c r="H135" s="127"/>
      <c r="I135" s="127"/>
      <c r="J135" s="119"/>
      <c r="K135" s="119"/>
    </row>
    <row r="136" spans="1:11" s="27" customFormat="1" x14ac:dyDescent="0.25">
      <c r="A136" s="125" t="s">
        <v>146</v>
      </c>
      <c r="B136" s="232" t="s">
        <v>147</v>
      </c>
      <c r="C136" s="233"/>
      <c r="D136" s="126">
        <v>194836.86</v>
      </c>
      <c r="E136" s="235">
        <v>-50636.86</v>
      </c>
      <c r="F136" s="233"/>
      <c r="G136" s="126">
        <v>144200</v>
      </c>
      <c r="H136" s="126">
        <v>0</v>
      </c>
      <c r="I136" s="126">
        <v>0</v>
      </c>
      <c r="J136" s="119"/>
      <c r="K136" s="119"/>
    </row>
    <row r="137" spans="1:11" s="27" customFormat="1" x14ac:dyDescent="0.25">
      <c r="A137" s="30"/>
      <c r="B137" s="30" t="s">
        <v>43</v>
      </c>
      <c r="C137" s="30" t="s">
        <v>44</v>
      </c>
      <c r="D137" s="31">
        <v>194836.86</v>
      </c>
      <c r="E137" s="228">
        <v>-50636.86</v>
      </c>
      <c r="F137" s="174"/>
      <c r="G137" s="31">
        <v>144200</v>
      </c>
      <c r="H137" s="31">
        <v>0</v>
      </c>
      <c r="I137" s="31">
        <v>0</v>
      </c>
    </row>
    <row r="138" spans="1:11" s="27" customFormat="1" x14ac:dyDescent="0.25">
      <c r="A138" s="30"/>
      <c r="B138" s="30" t="s">
        <v>45</v>
      </c>
      <c r="C138" s="30" t="s">
        <v>46</v>
      </c>
      <c r="D138" s="31">
        <v>184836.86</v>
      </c>
      <c r="E138" s="228">
        <v>-50636.86</v>
      </c>
      <c r="F138" s="174"/>
      <c r="G138" s="31">
        <v>134200</v>
      </c>
      <c r="H138" s="31">
        <v>0</v>
      </c>
      <c r="I138" s="31">
        <v>0</v>
      </c>
    </row>
    <row r="139" spans="1:11" s="27" customFormat="1" x14ac:dyDescent="0.25">
      <c r="A139" s="32"/>
      <c r="B139" s="32" t="s">
        <v>47</v>
      </c>
      <c r="C139" s="32" t="s">
        <v>48</v>
      </c>
      <c r="D139" s="33">
        <v>160336.85999999999</v>
      </c>
      <c r="E139" s="227">
        <v>-47136.86</v>
      </c>
      <c r="F139" s="174"/>
      <c r="G139" s="33">
        <v>113200</v>
      </c>
      <c r="H139" s="33">
        <v>0</v>
      </c>
      <c r="I139" s="33">
        <v>0</v>
      </c>
    </row>
    <row r="140" spans="1:11" s="27" customFormat="1" x14ac:dyDescent="0.25">
      <c r="A140" s="32"/>
      <c r="B140" s="32" t="s">
        <v>49</v>
      </c>
      <c r="C140" s="32" t="s">
        <v>50</v>
      </c>
      <c r="D140" s="33">
        <v>4500</v>
      </c>
      <c r="E140" s="227">
        <v>1500</v>
      </c>
      <c r="F140" s="174"/>
      <c r="G140" s="33">
        <v>6000</v>
      </c>
      <c r="H140" s="33">
        <v>0</v>
      </c>
      <c r="I140" s="33">
        <v>0</v>
      </c>
    </row>
    <row r="141" spans="1:11" s="27" customFormat="1" x14ac:dyDescent="0.25">
      <c r="A141" s="32"/>
      <c r="B141" s="32" t="s">
        <v>51</v>
      </c>
      <c r="C141" s="32" t="s">
        <v>52</v>
      </c>
      <c r="D141" s="33">
        <v>20000</v>
      </c>
      <c r="E141" s="227">
        <v>-5000</v>
      </c>
      <c r="F141" s="174"/>
      <c r="G141" s="33">
        <v>15000</v>
      </c>
      <c r="H141" s="33">
        <v>0</v>
      </c>
      <c r="I141" s="33">
        <v>0</v>
      </c>
    </row>
    <row r="142" spans="1:11" s="27" customFormat="1" x14ac:dyDescent="0.25">
      <c r="A142" s="30"/>
      <c r="B142" s="30" t="s">
        <v>53</v>
      </c>
      <c r="C142" s="30" t="s">
        <v>54</v>
      </c>
      <c r="D142" s="31">
        <v>10000</v>
      </c>
      <c r="E142" s="228">
        <v>0</v>
      </c>
      <c r="F142" s="174"/>
      <c r="G142" s="31">
        <v>10000</v>
      </c>
      <c r="H142" s="31">
        <v>0</v>
      </c>
      <c r="I142" s="31">
        <v>0</v>
      </c>
    </row>
    <row r="143" spans="1:11" s="27" customFormat="1" x14ac:dyDescent="0.25">
      <c r="A143" s="32"/>
      <c r="B143" s="32" t="s">
        <v>55</v>
      </c>
      <c r="C143" s="32" t="s">
        <v>56</v>
      </c>
      <c r="D143" s="33">
        <v>10000</v>
      </c>
      <c r="E143" s="227">
        <v>0</v>
      </c>
      <c r="F143" s="174"/>
      <c r="G143" s="33">
        <v>10000</v>
      </c>
      <c r="H143" s="33">
        <v>0</v>
      </c>
      <c r="I143" s="33">
        <v>0</v>
      </c>
    </row>
    <row r="144" spans="1:11" s="27" customFormat="1" x14ac:dyDescent="0.25">
      <c r="A144" s="128" t="s">
        <v>82</v>
      </c>
      <c r="B144" s="229" t="s">
        <v>148</v>
      </c>
      <c r="C144" s="230"/>
      <c r="D144" s="129">
        <v>8746895.7100000009</v>
      </c>
      <c r="E144" s="231">
        <v>299333.55</v>
      </c>
      <c r="F144" s="230"/>
      <c r="G144" s="129">
        <v>9046229.2599999998</v>
      </c>
      <c r="H144" s="129">
        <v>8528904.3900000006</v>
      </c>
      <c r="I144" s="129">
        <v>8528904.3900000006</v>
      </c>
    </row>
    <row r="145" spans="1:9" s="27" customFormat="1" ht="409.6" hidden="1" customHeight="1" x14ac:dyDescent="0.25"/>
    <row r="146" spans="1:9" s="27" customFormat="1" ht="18.2" customHeight="1" x14ac:dyDescent="0.25"/>
    <row r="147" spans="1:9" s="27" customFormat="1" ht="22.5" x14ac:dyDescent="0.25">
      <c r="A147" s="224" t="s">
        <v>83</v>
      </c>
      <c r="B147" s="225"/>
      <c r="C147" s="225"/>
      <c r="D147" s="130" t="s">
        <v>17</v>
      </c>
      <c r="E147" s="226" t="s">
        <v>18</v>
      </c>
      <c r="F147" s="225"/>
      <c r="G147" s="130" t="s">
        <v>19</v>
      </c>
      <c r="H147" s="130" t="s">
        <v>20</v>
      </c>
      <c r="I147" s="130" t="s">
        <v>42</v>
      </c>
    </row>
    <row r="148" spans="1:9" s="27" customFormat="1" x14ac:dyDescent="0.25">
      <c r="A148" s="131" t="s">
        <v>149</v>
      </c>
      <c r="B148" s="218" t="s">
        <v>150</v>
      </c>
      <c r="C148" s="219"/>
      <c r="D148" s="132">
        <v>637961.54</v>
      </c>
      <c r="E148" s="220">
        <v>25356.48</v>
      </c>
      <c r="F148" s="219"/>
      <c r="G148" s="132">
        <v>663318.02</v>
      </c>
      <c r="H148" s="132">
        <v>474192.14</v>
      </c>
      <c r="I148" s="132">
        <v>474192.14</v>
      </c>
    </row>
    <row r="149" spans="1:9" s="27" customFormat="1" x14ac:dyDescent="0.25">
      <c r="A149" s="131" t="s">
        <v>53</v>
      </c>
      <c r="B149" s="218" t="s">
        <v>151</v>
      </c>
      <c r="C149" s="219"/>
      <c r="D149" s="132">
        <v>149715</v>
      </c>
      <c r="E149" s="220">
        <v>-12150</v>
      </c>
      <c r="F149" s="219"/>
      <c r="G149" s="132">
        <v>137565</v>
      </c>
      <c r="H149" s="132">
        <v>149715</v>
      </c>
      <c r="I149" s="132">
        <v>149715</v>
      </c>
    </row>
    <row r="150" spans="1:9" s="27" customFormat="1" x14ac:dyDescent="0.25">
      <c r="A150" s="131" t="s">
        <v>152</v>
      </c>
      <c r="B150" s="218" t="s">
        <v>153</v>
      </c>
      <c r="C150" s="219"/>
      <c r="D150" s="132">
        <v>171000</v>
      </c>
      <c r="E150" s="220">
        <v>-21000</v>
      </c>
      <c r="F150" s="219"/>
      <c r="G150" s="132">
        <v>150000</v>
      </c>
      <c r="H150" s="132">
        <v>194171.25</v>
      </c>
      <c r="I150" s="132">
        <v>194171.25</v>
      </c>
    </row>
    <row r="151" spans="1:9" s="27" customFormat="1" x14ac:dyDescent="0.25">
      <c r="A151" s="131" t="s">
        <v>154</v>
      </c>
      <c r="B151" s="218" t="s">
        <v>155</v>
      </c>
      <c r="C151" s="219"/>
      <c r="D151" s="132">
        <v>232148</v>
      </c>
      <c r="E151" s="220">
        <v>110959.61</v>
      </c>
      <c r="F151" s="219"/>
      <c r="G151" s="132">
        <v>343107.61</v>
      </c>
      <c r="H151" s="132">
        <v>232148</v>
      </c>
      <c r="I151" s="132">
        <v>232148</v>
      </c>
    </row>
    <row r="152" spans="1:9" s="27" customFormat="1" x14ac:dyDescent="0.25">
      <c r="A152" s="131" t="s">
        <v>156</v>
      </c>
      <c r="B152" s="218" t="s">
        <v>157</v>
      </c>
      <c r="C152" s="219"/>
      <c r="D152" s="132">
        <v>167393.17000000001</v>
      </c>
      <c r="E152" s="220">
        <v>-46002.34</v>
      </c>
      <c r="F152" s="219"/>
      <c r="G152" s="132">
        <v>121390.83</v>
      </c>
      <c r="H152" s="132">
        <v>0</v>
      </c>
      <c r="I152" s="132">
        <v>0</v>
      </c>
    </row>
    <row r="153" spans="1:9" s="27" customFormat="1" x14ac:dyDescent="0.25">
      <c r="A153" s="131" t="s">
        <v>158</v>
      </c>
      <c r="B153" s="218" t="s">
        <v>159</v>
      </c>
      <c r="C153" s="219"/>
      <c r="D153" s="132">
        <v>7092478</v>
      </c>
      <c r="E153" s="220">
        <v>155530.68</v>
      </c>
      <c r="F153" s="219"/>
      <c r="G153" s="132">
        <v>7248008.6799999997</v>
      </c>
      <c r="H153" s="132">
        <v>7142478</v>
      </c>
      <c r="I153" s="132">
        <v>7142478</v>
      </c>
    </row>
    <row r="154" spans="1:9" s="27" customFormat="1" x14ac:dyDescent="0.25">
      <c r="A154" s="131" t="s">
        <v>160</v>
      </c>
      <c r="B154" s="218" t="s">
        <v>161</v>
      </c>
      <c r="C154" s="219"/>
      <c r="D154" s="132">
        <v>0</v>
      </c>
      <c r="E154" s="220">
        <v>14564.12</v>
      </c>
      <c r="F154" s="219"/>
      <c r="G154" s="132">
        <v>14564.12</v>
      </c>
      <c r="H154" s="132">
        <v>0</v>
      </c>
      <c r="I154" s="132">
        <v>0</v>
      </c>
    </row>
    <row r="155" spans="1:9" s="27" customFormat="1" x14ac:dyDescent="0.25">
      <c r="A155" s="131" t="s">
        <v>162</v>
      </c>
      <c r="B155" s="218" t="s">
        <v>163</v>
      </c>
      <c r="C155" s="219"/>
      <c r="D155" s="132">
        <v>296200</v>
      </c>
      <c r="E155" s="220">
        <v>69700</v>
      </c>
      <c r="F155" s="219"/>
      <c r="G155" s="132">
        <v>365900</v>
      </c>
      <c r="H155" s="132">
        <v>296200</v>
      </c>
      <c r="I155" s="132">
        <v>296200</v>
      </c>
    </row>
    <row r="156" spans="1:9" s="27" customFormat="1" x14ac:dyDescent="0.25">
      <c r="A156" s="131" t="s">
        <v>164</v>
      </c>
      <c r="B156" s="218" t="s">
        <v>165</v>
      </c>
      <c r="C156" s="219"/>
      <c r="D156" s="132">
        <v>0</v>
      </c>
      <c r="E156" s="220">
        <v>2375</v>
      </c>
      <c r="F156" s="219"/>
      <c r="G156" s="132">
        <v>2375</v>
      </c>
      <c r="H156" s="132">
        <v>0</v>
      </c>
      <c r="I156" s="132">
        <v>0</v>
      </c>
    </row>
    <row r="157" spans="1:9" s="27" customFormat="1" x14ac:dyDescent="0.25">
      <c r="A157" s="131" t="s">
        <v>166</v>
      </c>
      <c r="B157" s="218" t="s">
        <v>167</v>
      </c>
      <c r="C157" s="219"/>
      <c r="D157" s="132">
        <v>0</v>
      </c>
      <c r="E157" s="220">
        <v>0</v>
      </c>
      <c r="F157" s="219"/>
      <c r="G157" s="132">
        <v>0</v>
      </c>
      <c r="H157" s="132">
        <v>40000</v>
      </c>
      <c r="I157" s="132">
        <v>40000</v>
      </c>
    </row>
    <row r="158" spans="1:9" s="27" customFormat="1" x14ac:dyDescent="0.25">
      <c r="A158" s="133" t="s">
        <v>92</v>
      </c>
      <c r="B158" s="221"/>
      <c r="C158" s="222"/>
      <c r="D158" s="134">
        <v>8746895.7100000009</v>
      </c>
      <c r="E158" s="223">
        <v>299333.55</v>
      </c>
      <c r="F158" s="222"/>
      <c r="G158" s="134">
        <v>9046229.2599999998</v>
      </c>
      <c r="H158" s="134">
        <v>8528904.3900000006</v>
      </c>
      <c r="I158" s="134">
        <v>8528904.3900000006</v>
      </c>
    </row>
    <row r="159" spans="1:9" s="27" customFormat="1" ht="409.6" hidden="1" customHeight="1" x14ac:dyDescent="0.25"/>
    <row r="160" spans="1:9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  <row r="169" s="27" customFormat="1" x14ac:dyDescent="0.25"/>
    <row r="170" s="27" customFormat="1" x14ac:dyDescent="0.25"/>
    <row r="171" s="27" customFormat="1" x14ac:dyDescent="0.25"/>
    <row r="172" s="27" customFormat="1" x14ac:dyDescent="0.25"/>
    <row r="173" s="27" customFormat="1" x14ac:dyDescent="0.25"/>
    <row r="174" s="27" customFormat="1" x14ac:dyDescent="0.25"/>
    <row r="175" s="27" customFormat="1" x14ac:dyDescent="0.25"/>
    <row r="176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  <row r="182" s="27" customFormat="1" x14ac:dyDescent="0.25"/>
    <row r="183" s="27" customFormat="1" x14ac:dyDescent="0.25"/>
    <row r="184" s="27" customFormat="1" x14ac:dyDescent="0.25"/>
    <row r="185" s="27" customFormat="1" x14ac:dyDescent="0.25"/>
    <row r="186" s="27" customFormat="1" x14ac:dyDescent="0.25"/>
    <row r="187" s="27" customFormat="1" x14ac:dyDescent="0.25"/>
    <row r="188" s="27" customFormat="1" x14ac:dyDescent="0.25"/>
    <row r="189" s="27" customFormat="1" x14ac:dyDescent="0.25"/>
    <row r="190" s="27" customFormat="1" x14ac:dyDescent="0.25"/>
    <row r="191" s="27" customFormat="1" x14ac:dyDescent="0.25"/>
    <row r="192" s="27" customFormat="1" x14ac:dyDescent="0.25"/>
    <row r="193" s="27" customFormat="1" x14ac:dyDescent="0.25"/>
    <row r="194" s="27" customFormat="1" x14ac:dyDescent="0.25"/>
    <row r="195" s="27" customFormat="1" x14ac:dyDescent="0.25"/>
    <row r="196" s="27" customFormat="1" x14ac:dyDescent="0.25"/>
    <row r="197" s="27" customFormat="1" x14ac:dyDescent="0.25"/>
    <row r="198" s="27" customFormat="1" x14ac:dyDescent="0.25"/>
    <row r="199" s="27" customFormat="1" x14ac:dyDescent="0.25"/>
    <row r="200" s="27" customFormat="1" x14ac:dyDescent="0.25"/>
    <row r="201" s="27" customFormat="1" x14ac:dyDescent="0.25"/>
    <row r="202" s="27" customFormat="1" x14ac:dyDescent="0.25"/>
    <row r="203" s="27" customFormat="1" x14ac:dyDescent="0.25"/>
    <row r="204" s="27" customFormat="1" x14ac:dyDescent="0.25"/>
    <row r="205" s="27" customFormat="1" x14ac:dyDescent="0.25"/>
    <row r="206" s="27" customFormat="1" x14ac:dyDescent="0.25"/>
    <row r="207" s="27" customFormat="1" x14ac:dyDescent="0.25"/>
    <row r="208" s="27" customFormat="1" x14ac:dyDescent="0.25"/>
    <row r="209" s="27" customFormat="1" x14ac:dyDescent="0.25"/>
    <row r="210" s="27" customFormat="1" x14ac:dyDescent="0.25"/>
    <row r="211" s="27" customFormat="1" x14ac:dyDescent="0.25"/>
    <row r="212" s="27" customFormat="1" x14ac:dyDescent="0.25"/>
    <row r="213" s="27" customFormat="1" x14ac:dyDescent="0.25"/>
    <row r="214" s="27" customFormat="1" x14ac:dyDescent="0.25"/>
    <row r="215" s="27" customFormat="1" x14ac:dyDescent="0.25"/>
    <row r="216" s="27" customFormat="1" x14ac:dyDescent="0.25"/>
    <row r="217" s="27" customFormat="1" x14ac:dyDescent="0.25"/>
    <row r="218" s="27" customFormat="1" x14ac:dyDescent="0.25"/>
    <row r="219" s="27" customFormat="1" x14ac:dyDescent="0.25"/>
    <row r="220" s="27" customFormat="1" x14ac:dyDescent="0.25"/>
    <row r="221" s="27" customFormat="1" x14ac:dyDescent="0.25"/>
    <row r="222" s="27" customFormat="1" x14ac:dyDescent="0.25"/>
    <row r="223" s="27" customFormat="1" x14ac:dyDescent="0.25"/>
    <row r="224" s="27" customFormat="1" x14ac:dyDescent="0.25"/>
    <row r="225" s="27" customFormat="1" x14ac:dyDescent="0.25"/>
    <row r="226" s="27" customFormat="1" x14ac:dyDescent="0.25"/>
    <row r="227" s="27" customFormat="1" x14ac:dyDescent="0.25"/>
    <row r="228" s="27" customFormat="1" x14ac:dyDescent="0.25"/>
    <row r="229" s="27" customFormat="1" x14ac:dyDescent="0.25"/>
    <row r="230" s="27" customFormat="1" x14ac:dyDescent="0.25"/>
    <row r="231" s="27" customFormat="1" x14ac:dyDescent="0.25"/>
    <row r="232" s="27" customFormat="1" x14ac:dyDescent="0.25"/>
    <row r="233" s="27" customFormat="1" x14ac:dyDescent="0.25"/>
    <row r="234" s="27" customFormat="1" x14ac:dyDescent="0.25"/>
    <row r="235" s="27" customFormat="1" x14ac:dyDescent="0.25"/>
    <row r="236" s="27" customFormat="1" x14ac:dyDescent="0.25"/>
    <row r="237" s="27" customFormat="1" x14ac:dyDescent="0.25"/>
    <row r="238" s="27" customFormat="1" x14ac:dyDescent="0.25"/>
  </sheetData>
  <mergeCells count="215">
    <mergeCell ref="A1:E1"/>
    <mergeCell ref="E4:F4"/>
    <mergeCell ref="B5:C5"/>
    <mergeCell ref="E5:F5"/>
    <mergeCell ref="B9:C9"/>
    <mergeCell ref="E9:F9"/>
    <mergeCell ref="B10:C10"/>
    <mergeCell ref="E10:F10"/>
    <mergeCell ref="E11:F11"/>
    <mergeCell ref="E12:F12"/>
    <mergeCell ref="B6:C6"/>
    <mergeCell ref="E6:F6"/>
    <mergeCell ref="B7:C7"/>
    <mergeCell ref="E7:F7"/>
    <mergeCell ref="B8:C8"/>
    <mergeCell ref="E8:F8"/>
    <mergeCell ref="B19:C19"/>
    <mergeCell ref="E19:F19"/>
    <mergeCell ref="B20:C20"/>
    <mergeCell ref="E20:F20"/>
    <mergeCell ref="E21:F21"/>
    <mergeCell ref="E22:F22"/>
    <mergeCell ref="E13:F13"/>
    <mergeCell ref="E14:F14"/>
    <mergeCell ref="E15:F15"/>
    <mergeCell ref="E16:F16"/>
    <mergeCell ref="E17:F17"/>
    <mergeCell ref="E18:F18"/>
    <mergeCell ref="E27:F27"/>
    <mergeCell ref="E28:F28"/>
    <mergeCell ref="E29:F29"/>
    <mergeCell ref="E30:F30"/>
    <mergeCell ref="E31:F31"/>
    <mergeCell ref="E32:F32"/>
    <mergeCell ref="E23:F23"/>
    <mergeCell ref="B24:C24"/>
    <mergeCell ref="E24:F24"/>
    <mergeCell ref="B25:C25"/>
    <mergeCell ref="E25:F25"/>
    <mergeCell ref="E26:F26"/>
    <mergeCell ref="B38:C38"/>
    <mergeCell ref="E38:F38"/>
    <mergeCell ref="B39:C39"/>
    <mergeCell ref="E39:F39"/>
    <mergeCell ref="B40:C40"/>
    <mergeCell ref="E40:F40"/>
    <mergeCell ref="E33:F33"/>
    <mergeCell ref="E34:F34"/>
    <mergeCell ref="E35:F35"/>
    <mergeCell ref="E36:F36"/>
    <mergeCell ref="B37:C37"/>
    <mergeCell ref="E37:F37"/>
    <mergeCell ref="E47:F47"/>
    <mergeCell ref="B48:C48"/>
    <mergeCell ref="E48:F48"/>
    <mergeCell ref="B49:C49"/>
    <mergeCell ref="E49:F49"/>
    <mergeCell ref="B50:C50"/>
    <mergeCell ref="E50:F50"/>
    <mergeCell ref="E41:F41"/>
    <mergeCell ref="E42:F42"/>
    <mergeCell ref="E43:F43"/>
    <mergeCell ref="E44:F44"/>
    <mergeCell ref="E45:F45"/>
    <mergeCell ref="E46:F46"/>
    <mergeCell ref="B56:C56"/>
    <mergeCell ref="E56:F56"/>
    <mergeCell ref="E57:F57"/>
    <mergeCell ref="E58:F58"/>
    <mergeCell ref="E59:F59"/>
    <mergeCell ref="B60:C60"/>
    <mergeCell ref="E60:F60"/>
    <mergeCell ref="B51:C51"/>
    <mergeCell ref="E51:F51"/>
    <mergeCell ref="E52:F52"/>
    <mergeCell ref="E53:F53"/>
    <mergeCell ref="E54:F54"/>
    <mergeCell ref="B55:C55"/>
    <mergeCell ref="E55:F55"/>
    <mergeCell ref="E66:F66"/>
    <mergeCell ref="E67:F67"/>
    <mergeCell ref="E68:F68"/>
    <mergeCell ref="E69:F69"/>
    <mergeCell ref="B70:C70"/>
    <mergeCell ref="E70:F70"/>
    <mergeCell ref="B61:C61"/>
    <mergeCell ref="E61:F61"/>
    <mergeCell ref="E62:F62"/>
    <mergeCell ref="E63:F63"/>
    <mergeCell ref="E64:F64"/>
    <mergeCell ref="E65:F65"/>
    <mergeCell ref="E76:F76"/>
    <mergeCell ref="E77:F77"/>
    <mergeCell ref="E78:F78"/>
    <mergeCell ref="E79:F79"/>
    <mergeCell ref="E80:F80"/>
    <mergeCell ref="E81:F81"/>
    <mergeCell ref="B71:C71"/>
    <mergeCell ref="E71:F71"/>
    <mergeCell ref="E72:F72"/>
    <mergeCell ref="E73:F73"/>
    <mergeCell ref="E74:F74"/>
    <mergeCell ref="E75:F75"/>
    <mergeCell ref="E86:F86"/>
    <mergeCell ref="E87:F87"/>
    <mergeCell ref="E88:F88"/>
    <mergeCell ref="E89:F89"/>
    <mergeCell ref="E90:F90"/>
    <mergeCell ref="B91:C91"/>
    <mergeCell ref="E91:F91"/>
    <mergeCell ref="E82:F82"/>
    <mergeCell ref="E83:F83"/>
    <mergeCell ref="B84:C84"/>
    <mergeCell ref="E84:F84"/>
    <mergeCell ref="B85:C85"/>
    <mergeCell ref="E85:F85"/>
    <mergeCell ref="E97:F97"/>
    <mergeCell ref="E98:F98"/>
    <mergeCell ref="E99:F99"/>
    <mergeCell ref="E100:F100"/>
    <mergeCell ref="B101:C101"/>
    <mergeCell ref="E101:F101"/>
    <mergeCell ref="B92:C92"/>
    <mergeCell ref="E92:F92"/>
    <mergeCell ref="E93:F93"/>
    <mergeCell ref="E94:F94"/>
    <mergeCell ref="E95:F95"/>
    <mergeCell ref="E96:F96"/>
    <mergeCell ref="E105:F105"/>
    <mergeCell ref="E106:F106"/>
    <mergeCell ref="E107:F107"/>
    <mergeCell ref="E108:F108"/>
    <mergeCell ref="E109:F109"/>
    <mergeCell ref="E110:F110"/>
    <mergeCell ref="B102:C102"/>
    <mergeCell ref="E102:F102"/>
    <mergeCell ref="B103:C103"/>
    <mergeCell ref="E103:F103"/>
    <mergeCell ref="B104:C104"/>
    <mergeCell ref="E104:F104"/>
    <mergeCell ref="B114:C114"/>
    <mergeCell ref="E114:F114"/>
    <mergeCell ref="E115:F115"/>
    <mergeCell ref="E116:F116"/>
    <mergeCell ref="E117:F117"/>
    <mergeCell ref="E118:F118"/>
    <mergeCell ref="B111:C111"/>
    <mergeCell ref="E111:F111"/>
    <mergeCell ref="B112:C112"/>
    <mergeCell ref="E112:F112"/>
    <mergeCell ref="B113:C113"/>
    <mergeCell ref="E113:F113"/>
    <mergeCell ref="B122:C122"/>
    <mergeCell ref="E122:F122"/>
    <mergeCell ref="E123:F123"/>
    <mergeCell ref="E124:F124"/>
    <mergeCell ref="E125:F125"/>
    <mergeCell ref="B126:C126"/>
    <mergeCell ref="E126:F126"/>
    <mergeCell ref="B119:C119"/>
    <mergeCell ref="E119:F119"/>
    <mergeCell ref="B120:C120"/>
    <mergeCell ref="E120:F120"/>
    <mergeCell ref="B121:C121"/>
    <mergeCell ref="E121:F121"/>
    <mergeCell ref="E130:F130"/>
    <mergeCell ref="E131:F131"/>
    <mergeCell ref="E132:F132"/>
    <mergeCell ref="B133:C133"/>
    <mergeCell ref="E133:F133"/>
    <mergeCell ref="B134:C134"/>
    <mergeCell ref="E134:F134"/>
    <mergeCell ref="B127:C127"/>
    <mergeCell ref="E127:F127"/>
    <mergeCell ref="B128:C128"/>
    <mergeCell ref="E128:F128"/>
    <mergeCell ref="B129:C129"/>
    <mergeCell ref="E129:F129"/>
    <mergeCell ref="E139:F139"/>
    <mergeCell ref="E140:F140"/>
    <mergeCell ref="E141:F141"/>
    <mergeCell ref="E142:F142"/>
    <mergeCell ref="E143:F143"/>
    <mergeCell ref="B144:C144"/>
    <mergeCell ref="E144:F144"/>
    <mergeCell ref="B135:C135"/>
    <mergeCell ref="E135:F135"/>
    <mergeCell ref="B136:C136"/>
    <mergeCell ref="E136:F136"/>
    <mergeCell ref="E137:F137"/>
    <mergeCell ref="E138:F138"/>
    <mergeCell ref="B150:C150"/>
    <mergeCell ref="E150:F150"/>
    <mergeCell ref="B151:C151"/>
    <mergeCell ref="E151:F151"/>
    <mergeCell ref="B152:C152"/>
    <mergeCell ref="E152:F152"/>
    <mergeCell ref="A147:C147"/>
    <mergeCell ref="E147:F147"/>
    <mergeCell ref="B148:C148"/>
    <mergeCell ref="E148:F148"/>
    <mergeCell ref="B149:C149"/>
    <mergeCell ref="E149:F149"/>
    <mergeCell ref="B156:C156"/>
    <mergeCell ref="E156:F156"/>
    <mergeCell ref="B157:C157"/>
    <mergeCell ref="E157:F157"/>
    <mergeCell ref="B158:C158"/>
    <mergeCell ref="E158:F158"/>
    <mergeCell ref="B153:C153"/>
    <mergeCell ref="E153:F153"/>
    <mergeCell ref="B154:C154"/>
    <mergeCell ref="E154:F154"/>
    <mergeCell ref="B155:C155"/>
    <mergeCell ref="E155:F15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 </vt:lpstr>
      <vt:lpstr>PLAN PRIHODA I RASHODA</vt:lpstr>
      <vt:lpstr>PLAN RASHODA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2022-06-10T11:00:52Z</cp:lastPrinted>
  <dcterms:created xsi:type="dcterms:W3CDTF">2022-06-09T09:22:14Z</dcterms:created>
  <dcterms:modified xsi:type="dcterms:W3CDTF">2022-06-15T10:08:38Z</dcterms:modified>
</cp:coreProperties>
</file>