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<sst xmlns="http://schemas.openxmlformats.org/spreadsheetml/2006/main" count="193" uniqueCount="109">
  <si>
    <t>P R I H O D I</t>
  </si>
  <si>
    <t xml:space="preserve">RAČUN </t>
  </si>
  <si>
    <t>VRSTA PRIHODA</t>
  </si>
  <si>
    <t>PRIHODI POSLOVANJA</t>
  </si>
  <si>
    <t>PRIHODI OD IMOVINE</t>
  </si>
  <si>
    <t>Prihodi od financijske imovine</t>
  </si>
  <si>
    <t>PRIHODI IZ PRORAČUNA</t>
  </si>
  <si>
    <t>Prihodi iz prorač.za financ.redovna djelatn. -MZOŠ</t>
  </si>
  <si>
    <t>PRIHODI OD PRODAJE PROIZVODA I ROBE TE PRUŽENIH USLUGA I DONACIJA</t>
  </si>
  <si>
    <t>Prihodi od pruženih usluga</t>
  </si>
  <si>
    <t>RASHODI</t>
  </si>
  <si>
    <t>ŠIFRA</t>
  </si>
  <si>
    <t>OPIS RASHODA</t>
  </si>
  <si>
    <t>PROGRAM</t>
  </si>
  <si>
    <t>A000011</t>
  </si>
  <si>
    <t>AKTIVNOST</t>
  </si>
  <si>
    <t>Troškovi zaposlenika</t>
  </si>
  <si>
    <t>RASHODI POSLOVANJA</t>
  </si>
  <si>
    <t>RASHODI ZA ZAPOSLENE</t>
  </si>
  <si>
    <t>PLAĆE</t>
  </si>
  <si>
    <t>DOPRINOSI NA PLAĆE</t>
  </si>
  <si>
    <t>MATERIJALNI RASHODI</t>
  </si>
  <si>
    <t>NAKNADE TROŠKOVA ZAPOSLENIMA</t>
  </si>
  <si>
    <t>OSTALI NESPOMENUTI RASHODI POSLOVANJA</t>
  </si>
  <si>
    <t>REDOVNO POSLOVANJE</t>
  </si>
  <si>
    <t>izvor financir.</t>
  </si>
  <si>
    <t>Prihodi od županijskog proračuna - 04</t>
  </si>
  <si>
    <t>Financiranje materijalnih troškova po minimalnim standardima</t>
  </si>
  <si>
    <t>RASHODI ZA MATERIJAL I ENERGIJU</t>
  </si>
  <si>
    <t>RASHODI ZA USLUGE</t>
  </si>
  <si>
    <t>PRPGRAM</t>
  </si>
  <si>
    <t>OPĆINA FAŽANA</t>
  </si>
  <si>
    <t>Produženi boravak</t>
  </si>
  <si>
    <t>Školska kuhinja</t>
  </si>
  <si>
    <t>Vlastiti prihodi</t>
  </si>
  <si>
    <t>PLAĆE ZA REDOVAN RAD</t>
  </si>
  <si>
    <t>OSTALI RASHODI ZA ZAPOSLENE</t>
  </si>
  <si>
    <t>NAKNADE TROŠKOVA ZAPOSLENIMA - PRIJEVOZ</t>
  </si>
  <si>
    <t>NAKNADE GRAĐANIMA I KUĆANSTVIMA NATEM.OSIGUR.I DRUGE NAKNADE</t>
  </si>
  <si>
    <t>OSTALI FINANCIJSKI RASHODI</t>
  </si>
  <si>
    <t>FINANCIJSKI RASHODI</t>
  </si>
  <si>
    <t>OSTALE NAKNADE GRAĐANIMA I KUĆANSTVIMA IZ PRORAČUNA</t>
  </si>
  <si>
    <t>OSNOVNA ŠKOLA FAŽANA</t>
  </si>
  <si>
    <t>PULJSKA 9</t>
  </si>
  <si>
    <t>52212 FAŽANA</t>
  </si>
  <si>
    <t>KLASA :</t>
  </si>
  <si>
    <t>UR.BROJ :</t>
  </si>
  <si>
    <t>DATUM :</t>
  </si>
  <si>
    <t>RAČUN</t>
  </si>
  <si>
    <t>JAVNA POTREBA U ŠKOLSTVU</t>
  </si>
  <si>
    <t>Prihodi od Ministarstva obrazovanja -04</t>
  </si>
  <si>
    <t>KNJIGE U KNJIŽNICAMA</t>
  </si>
  <si>
    <t>Projekti</t>
  </si>
  <si>
    <t>NAKNADE TROŠKOVA ZAPOSLENIMA - prijevoz</t>
  </si>
  <si>
    <t>PRIHODI OD ADMINISTRATIVNIH PRISTOJBI I PO POSEBNIM PROPISIMA</t>
  </si>
  <si>
    <t>Ostalo nespomenuto sufinanciranje</t>
  </si>
  <si>
    <t>U K U P N O -  R A S H O D I  poslovanja</t>
  </si>
  <si>
    <t>U K U P N O -  R A S H O D I  za nabavu nefinancijske imovine</t>
  </si>
  <si>
    <t xml:space="preserve">U K U P N O -  R A S H O D I </t>
  </si>
  <si>
    <t>______________________</t>
  </si>
  <si>
    <t>Đulijana Marjanović</t>
  </si>
  <si>
    <r>
      <t xml:space="preserve">Izradio : računovođa                   </t>
    </r>
    <r>
      <rPr>
        <b/>
        <sz val="10"/>
        <rFont val="Arial"/>
        <family val="2"/>
      </rPr>
      <t xml:space="preserve">Financijski plan prihvatio školski odbor  </t>
    </r>
    <r>
      <rPr>
        <sz val="10"/>
        <rFont val="Arial"/>
        <family val="0"/>
      </rPr>
      <t xml:space="preserve">              Predsjednik školskog odbora</t>
    </r>
  </si>
  <si>
    <t>UREDSKA OPREMA I NAMJEŠTAJ</t>
  </si>
  <si>
    <t>RASHODI ZA NABAVU DUGOTRAJNE IMOVINE</t>
  </si>
  <si>
    <t xml:space="preserve">FINANCIJSKI RASHODI </t>
  </si>
  <si>
    <t>PROEKCIJA PLANA 2016.</t>
  </si>
  <si>
    <t>A210201</t>
  </si>
  <si>
    <t>A210102</t>
  </si>
  <si>
    <t>RASHODI ZA USLUGE - SISTEMATSKI PREGLEDI</t>
  </si>
  <si>
    <t>A230107</t>
  </si>
  <si>
    <t>OBRAZOVANJA  IZNAD STANDARDA</t>
  </si>
  <si>
    <t>A230106</t>
  </si>
  <si>
    <t>MATERIJAL I SIROVONE  - O.FAŽANA</t>
  </si>
  <si>
    <t>MATERIJAL I SIROVONE  - G. VODNJAN</t>
  </si>
  <si>
    <t>MATERIJAL I SIROVONE  -  G. PULA</t>
  </si>
  <si>
    <t>izvoz financ. Sufinanciranja</t>
  </si>
  <si>
    <t xml:space="preserve">Školska kuhinja  </t>
  </si>
  <si>
    <t>RASHODI ZA MATERIJAL  -  fažanski tanac</t>
  </si>
  <si>
    <t>Tekuće održavanje građevinskog objekta,opreme i nefinancijska imovina</t>
  </si>
  <si>
    <t>OSTALI NESPOM.RASHODI POSLOVANJA</t>
  </si>
  <si>
    <t>RASHODI ZA NABAVU NEFINANCIJSKE IMOVINE</t>
  </si>
  <si>
    <r>
      <t>Prihodi po pos.propis. -</t>
    </r>
    <r>
      <rPr>
        <sz val="8"/>
        <rFont val="Arial"/>
        <family val="2"/>
      </rPr>
      <t>REFUNDACIJE ZA ŠTETE</t>
    </r>
  </si>
  <si>
    <r>
      <t>Prihodi po pos.propis.-</t>
    </r>
    <r>
      <rPr>
        <sz val="8"/>
        <rFont val="Arial"/>
        <family val="2"/>
      </rPr>
      <t>SUFINANC.CIJENE USLUGA</t>
    </r>
  </si>
  <si>
    <r>
      <t>Prihodi po pos.propis.-</t>
    </r>
    <r>
      <rPr>
        <sz val="8"/>
        <rFont val="Arial"/>
        <family val="2"/>
      </rPr>
      <t>NAKN.ZA OBAVLJ.PRAT.DJEL.ŠUK</t>
    </r>
  </si>
  <si>
    <r>
      <t>Prihodi po pos.propis.-</t>
    </r>
    <r>
      <rPr>
        <sz val="8"/>
        <rFont val="Arial"/>
        <family val="2"/>
      </rPr>
      <t>OSTALI NESPOMENUTI RASHODI POSLOVANJA</t>
    </r>
  </si>
  <si>
    <r>
      <t xml:space="preserve">Prihodi po pos.propis.- </t>
    </r>
    <r>
      <rPr>
        <sz val="8"/>
        <rFont val="Arial"/>
        <family val="2"/>
      </rPr>
      <t>PRODUŽENI BORAKAK</t>
    </r>
  </si>
  <si>
    <r>
      <t xml:space="preserve">Prihodi po pos.propis.- </t>
    </r>
    <r>
      <rPr>
        <sz val="8"/>
        <rFont val="Arial"/>
        <family val="2"/>
      </rPr>
      <t>SOC.PROGRAM (OPĆINA I GRADOVI)</t>
    </r>
  </si>
  <si>
    <t>ENERGUJA</t>
  </si>
  <si>
    <t>PREMIJE OSIGURANJA</t>
  </si>
  <si>
    <t>A210101</t>
  </si>
  <si>
    <t>IZMJENE I DOPUNE</t>
  </si>
  <si>
    <t>FINANCIJSKI   PLAN  2015 . S PROEKCIJOM ZA 2016.i 2017.</t>
  </si>
  <si>
    <t>PLAN 2015.</t>
  </si>
  <si>
    <t>PROEKCIJA PLANA 2017.</t>
  </si>
  <si>
    <t>Prihodi iz prorač.za financ.redovna djelatn. - IŽ     (prij.uč.i sistem.pregl.)</t>
  </si>
  <si>
    <t>Prihodi iz prorač.za financ.redovna djelatn. - IŽ     ( MT)</t>
  </si>
  <si>
    <t>Prihodi iz prorač.za financ.redovna djelatn. - IŽ    (energenti i osiguranje)</t>
  </si>
  <si>
    <t>A230104</t>
  </si>
  <si>
    <t>Prihodi iz prorač.za financ.redovna djelatn. - EU (pomoćn.u nastavi)</t>
  </si>
  <si>
    <t>PLAĆA</t>
  </si>
  <si>
    <t>RASHODI ZA POMOĆNIKA U NASTAVI (EU-fond)</t>
  </si>
  <si>
    <t>NAKNADA TROŠKOVA ZAPOSLENIMA - PRIJEVOZ</t>
  </si>
  <si>
    <t>RASHODI ZA MATERIJAL  -  4godišnja doba i R.E.A.D.</t>
  </si>
  <si>
    <t>Psebne namjene (osiguranja ,šuk,radionice i sl,).</t>
  </si>
  <si>
    <t xml:space="preserve">RASHODI ZA  MATERIJAL  </t>
  </si>
  <si>
    <t>RASHODI ZA MATERIJAL I ENERGIJU - energenti</t>
  </si>
  <si>
    <t>RASHODI ZA MATERIJAL I ENERGIJU- SI</t>
  </si>
  <si>
    <t>RASHODI  POSLOVANJA</t>
  </si>
  <si>
    <t xml:space="preserve"> Datum:19.12.2014.                 Dana,22.12.2014.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</si>
</sst>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5">
    <font>
      <sz val="10"/>
      <name val="Arial"/>
      <family val="0"/>
    </font>
    <font>
      <sz val="14"/>
      <color indexed="10"/>
      <name val="Arial"/>
      <family val="2"/>
    </font>
    <font>
      <sz val="10"/>
      <color indexed="10"/>
      <name val="Arial"/>
      <family val="0"/>
    </font>
    <font>
      <sz val="8"/>
      <name val="Arial"/>
      <family val="2"/>
    </font>
    <font>
      <sz val="10"/>
      <color indexed="17"/>
      <name val="Arial"/>
      <family val="0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61"/>
      <name val="Arial"/>
      <family val="0"/>
    </font>
    <font>
      <sz val="14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0"/>
    </font>
    <font>
      <b/>
      <sz val="10"/>
      <color indexed="6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sz val="10"/>
      <color theme="5" tint="-0.2499700039625167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3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justify" vertic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justify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" fontId="0" fillId="0" borderId="10" xfId="0" applyNumberForma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justify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3" fontId="7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3" fontId="13" fillId="0" borderId="10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57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57" fillId="0" borderId="10" xfId="0" applyNumberFormat="1" applyFont="1" applyBorder="1" applyAlignment="1">
      <alignment/>
    </xf>
    <xf numFmtId="0" fontId="57" fillId="0" borderId="0" xfId="0" applyFont="1" applyAlignment="1">
      <alignment/>
    </xf>
    <xf numFmtId="1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justify"/>
    </xf>
    <xf numFmtId="1" fontId="0" fillId="19" borderId="10" xfId="0" applyNumberFormat="1" applyFont="1" applyFill="1" applyBorder="1" applyAlignment="1">
      <alignment/>
    </xf>
    <xf numFmtId="0" fontId="7" fillId="19" borderId="10" xfId="0" applyFont="1" applyFill="1" applyBorder="1" applyAlignment="1">
      <alignment horizontal="center"/>
    </xf>
    <xf numFmtId="0" fontId="7" fillId="19" borderId="10" xfId="0" applyFont="1" applyFill="1" applyBorder="1" applyAlignment="1">
      <alignment/>
    </xf>
    <xf numFmtId="3" fontId="7" fillId="19" borderId="10" xfId="0" applyNumberFormat="1" applyFont="1" applyFill="1" applyBorder="1" applyAlignment="1">
      <alignment/>
    </xf>
    <xf numFmtId="0" fontId="58" fillId="19" borderId="10" xfId="0" applyFont="1" applyFill="1" applyBorder="1" applyAlignment="1">
      <alignment horizontal="center"/>
    </xf>
    <xf numFmtId="0" fontId="58" fillId="19" borderId="10" xfId="0" applyFont="1" applyFill="1" applyBorder="1" applyAlignment="1">
      <alignment/>
    </xf>
    <xf numFmtId="3" fontId="58" fillId="19" borderId="10" xfId="0" applyNumberFormat="1" applyFont="1" applyFill="1" applyBorder="1" applyAlignment="1">
      <alignment/>
    </xf>
    <xf numFmtId="3" fontId="0" fillId="19" borderId="10" xfId="0" applyNumberFormat="1" applyFont="1" applyFill="1" applyBorder="1" applyAlignment="1">
      <alignment/>
    </xf>
    <xf numFmtId="3" fontId="7" fillId="19" borderId="10" xfId="0" applyNumberFormat="1" applyFont="1" applyFill="1" applyBorder="1" applyAlignment="1">
      <alignment/>
    </xf>
    <xf numFmtId="0" fontId="8" fillId="19" borderId="10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7" fillId="19" borderId="10" xfId="0" applyFont="1" applyFill="1" applyBorder="1" applyAlignment="1">
      <alignment/>
    </xf>
    <xf numFmtId="3" fontId="57" fillId="19" borderId="10" xfId="0" applyNumberFormat="1" applyFont="1" applyFill="1" applyBorder="1" applyAlignment="1">
      <alignment/>
    </xf>
    <xf numFmtId="3" fontId="7" fillId="19" borderId="10" xfId="0" applyNumberFormat="1" applyFont="1" applyFill="1" applyBorder="1" applyAlignment="1">
      <alignment horizontal="right" vertical="center"/>
    </xf>
    <xf numFmtId="0" fontId="59" fillId="34" borderId="10" xfId="0" applyFont="1" applyFill="1" applyBorder="1" applyAlignment="1">
      <alignment horizontal="center"/>
    </xf>
    <xf numFmtId="0" fontId="59" fillId="34" borderId="10" xfId="0" applyFont="1" applyFill="1" applyBorder="1" applyAlignment="1">
      <alignment/>
    </xf>
    <xf numFmtId="3" fontId="59" fillId="34" borderId="10" xfId="0" applyNumberFormat="1" applyFont="1" applyFill="1" applyBorder="1" applyAlignment="1">
      <alignment/>
    </xf>
    <xf numFmtId="0" fontId="57" fillId="19" borderId="10" xfId="0" applyFont="1" applyFill="1" applyBorder="1" applyAlignment="1">
      <alignment/>
    </xf>
    <xf numFmtId="1" fontId="0" fillId="19" borderId="10" xfId="0" applyNumberFormat="1" applyFill="1" applyBorder="1" applyAlignment="1">
      <alignment/>
    </xf>
    <xf numFmtId="0" fontId="7" fillId="19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/>
    </xf>
    <xf numFmtId="1" fontId="60" fillId="0" borderId="10" xfId="0" applyNumberFormat="1" applyFont="1" applyBorder="1" applyAlignment="1">
      <alignment horizontal="center"/>
    </xf>
    <xf numFmtId="1" fontId="61" fillId="19" borderId="10" xfId="0" applyNumberFormat="1" applyFont="1" applyFill="1" applyBorder="1" applyAlignment="1">
      <alignment/>
    </xf>
    <xf numFmtId="0" fontId="62" fillId="0" borderId="10" xfId="0" applyFont="1" applyBorder="1" applyAlignment="1">
      <alignment horizontal="center" vertical="center"/>
    </xf>
    <xf numFmtId="3" fontId="58" fillId="33" borderId="10" xfId="0" applyNumberFormat="1" applyFont="1" applyFill="1" applyBorder="1" applyAlignment="1">
      <alignment horizontal="right" vertical="center"/>
    </xf>
    <xf numFmtId="0" fontId="8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0" fontId="63" fillId="0" borderId="10" xfId="0" applyFont="1" applyBorder="1" applyAlignment="1">
      <alignment/>
    </xf>
    <xf numFmtId="0" fontId="63" fillId="33" borderId="10" xfId="0" applyFont="1" applyFill="1" applyBorder="1" applyAlignment="1">
      <alignment/>
    </xf>
    <xf numFmtId="0" fontId="64" fillId="33" borderId="10" xfId="0" applyFont="1" applyFill="1" applyBorder="1" applyAlignment="1">
      <alignment/>
    </xf>
    <xf numFmtId="0" fontId="63" fillId="0" borderId="10" xfId="0" applyFont="1" applyBorder="1" applyAlignment="1">
      <alignment horizontal="center" vertical="center"/>
    </xf>
    <xf numFmtId="0" fontId="63" fillId="33" borderId="10" xfId="0" applyFont="1" applyFill="1" applyBorder="1" applyAlignment="1">
      <alignment horizontal="left" vertical="center"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/>
    </xf>
    <xf numFmtId="3" fontId="0" fillId="19" borderId="10" xfId="0" applyNumberFormat="1" applyFont="1" applyFill="1" applyBorder="1" applyAlignment="1">
      <alignment/>
    </xf>
    <xf numFmtId="3" fontId="58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62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" fontId="0" fillId="13" borderId="10" xfId="0" applyNumberFormat="1" applyFill="1" applyBorder="1" applyAlignment="1">
      <alignment/>
    </xf>
    <xf numFmtId="0" fontId="58" fillId="13" borderId="10" xfId="0" applyFont="1" applyFill="1" applyBorder="1" applyAlignment="1">
      <alignment horizontal="center"/>
    </xf>
    <xf numFmtId="0" fontId="58" fillId="13" borderId="10" xfId="0" applyFont="1" applyFill="1" applyBorder="1" applyAlignment="1">
      <alignment/>
    </xf>
    <xf numFmtId="3" fontId="58" fillId="13" borderId="10" xfId="0" applyNumberFormat="1" applyFont="1" applyFill="1" applyBorder="1" applyAlignment="1">
      <alignment/>
    </xf>
    <xf numFmtId="3" fontId="57" fillId="13" borderId="10" xfId="0" applyNumberFormat="1" applyFont="1" applyFill="1" applyBorder="1" applyAlignment="1">
      <alignment/>
    </xf>
    <xf numFmtId="3" fontId="58" fillId="33" borderId="10" xfId="0" applyNumberFormat="1" applyFont="1" applyFill="1" applyBorder="1" applyAlignment="1">
      <alignment/>
    </xf>
    <xf numFmtId="3" fontId="58" fillId="34" borderId="10" xfId="0" applyNumberFormat="1" applyFont="1" applyFill="1" applyBorder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7">
      <selection activeCell="D38" sqref="D38"/>
    </sheetView>
  </sheetViews>
  <sheetFormatPr defaultColWidth="9.140625" defaultRowHeight="12.75"/>
  <cols>
    <col min="1" max="1" width="10.8515625" style="0" customWidth="1"/>
    <col min="3" max="3" width="71.00390625" style="0" customWidth="1"/>
    <col min="4" max="5" width="11.8515625" style="0" customWidth="1"/>
    <col min="6" max="6" width="13.8515625" style="0" customWidth="1"/>
    <col min="7" max="7" width="15.57421875" style="0" customWidth="1"/>
  </cols>
  <sheetData>
    <row r="1" spans="2:3" ht="18">
      <c r="B1" s="4" t="s">
        <v>42</v>
      </c>
      <c r="C1" s="4"/>
    </row>
    <row r="2" spans="2:3" ht="18">
      <c r="B2" s="4" t="s">
        <v>43</v>
      </c>
      <c r="C2" s="4"/>
    </row>
    <row r="3" spans="2:3" ht="18">
      <c r="B3" s="4" t="s">
        <v>44</v>
      </c>
      <c r="C3" s="4"/>
    </row>
    <row r="4" spans="2:3" ht="18">
      <c r="B4" s="4"/>
      <c r="C4" s="4"/>
    </row>
    <row r="5" spans="2:3" ht="12.75" customHeight="1">
      <c r="B5" s="5" t="s">
        <v>45</v>
      </c>
      <c r="C5" s="56"/>
    </row>
    <row r="6" spans="2:3" ht="12.75" customHeight="1">
      <c r="B6" s="5" t="s">
        <v>46</v>
      </c>
      <c r="C6" s="56"/>
    </row>
    <row r="7" spans="2:3" ht="12.75" customHeight="1">
      <c r="B7" s="5" t="s">
        <v>47</v>
      </c>
      <c r="C7" s="56"/>
    </row>
    <row r="9" ht="18">
      <c r="B9" s="1" t="s">
        <v>91</v>
      </c>
    </row>
    <row r="11" ht="18">
      <c r="B11" s="1" t="s">
        <v>0</v>
      </c>
    </row>
    <row r="13" spans="1:7" s="103" customFormat="1" ht="40.5" customHeight="1">
      <c r="A13" s="104" t="s">
        <v>11</v>
      </c>
      <c r="B13" s="16" t="s">
        <v>1</v>
      </c>
      <c r="C13" s="16" t="s">
        <v>2</v>
      </c>
      <c r="D13" s="15" t="s">
        <v>92</v>
      </c>
      <c r="E13" s="108" t="s">
        <v>90</v>
      </c>
      <c r="F13" s="62" t="s">
        <v>65</v>
      </c>
      <c r="G13" s="62" t="s">
        <v>93</v>
      </c>
    </row>
    <row r="14" spans="1:7" ht="12.75">
      <c r="A14" s="26"/>
      <c r="B14" s="34">
        <v>6</v>
      </c>
      <c r="C14" s="29" t="s">
        <v>3</v>
      </c>
      <c r="D14" s="30">
        <f>SUM(D17+D20+D28+D35)</f>
        <v>4820931</v>
      </c>
      <c r="E14" s="30"/>
      <c r="F14" s="30">
        <f>SUM(F17+F20+F28+F35)</f>
        <v>4718400</v>
      </c>
      <c r="G14" s="30">
        <f>SUM(G17+G20+G28+G35)</f>
        <v>4718400</v>
      </c>
    </row>
    <row r="15" spans="1:7" ht="12.75">
      <c r="A15" s="26"/>
      <c r="B15" s="34"/>
      <c r="C15" s="29"/>
      <c r="D15" s="30"/>
      <c r="E15" s="30"/>
      <c r="F15" s="30"/>
      <c r="G15" s="30"/>
    </row>
    <row r="16" spans="1:7" ht="12.75">
      <c r="A16" s="26"/>
      <c r="B16" s="34"/>
      <c r="C16" s="29"/>
      <c r="D16" s="30"/>
      <c r="E16" s="30"/>
      <c r="F16" s="30"/>
      <c r="G16" s="30"/>
    </row>
    <row r="17" spans="1:7" ht="12.75">
      <c r="A17" s="26"/>
      <c r="B17" s="35">
        <v>64</v>
      </c>
      <c r="C17" s="31" t="s">
        <v>4</v>
      </c>
      <c r="D17" s="32">
        <f>SUM(D18)</f>
        <v>100</v>
      </c>
      <c r="E17" s="32"/>
      <c r="F17" s="32">
        <v>100</v>
      </c>
      <c r="G17" s="32">
        <v>100</v>
      </c>
    </row>
    <row r="18" spans="1:7" ht="12.75">
      <c r="A18" s="26"/>
      <c r="B18" s="26">
        <v>641</v>
      </c>
      <c r="C18" s="12" t="s">
        <v>5</v>
      </c>
      <c r="D18" s="13">
        <v>100</v>
      </c>
      <c r="E18" s="13"/>
      <c r="F18" s="13"/>
      <c r="G18" s="13"/>
    </row>
    <row r="19" spans="1:7" ht="12.75">
      <c r="A19" s="26"/>
      <c r="B19" s="26"/>
      <c r="C19" s="12"/>
      <c r="D19" s="13"/>
      <c r="E19" s="13"/>
      <c r="F19" s="13"/>
      <c r="G19" s="13"/>
    </row>
    <row r="20" spans="1:7" ht="12.75">
      <c r="A20" s="26"/>
      <c r="B20" s="35">
        <v>65</v>
      </c>
      <c r="C20" s="31" t="s">
        <v>54</v>
      </c>
      <c r="D20" s="32">
        <f>SUM(D21:D26)</f>
        <v>561034</v>
      </c>
      <c r="E20" s="32"/>
      <c r="F20" s="32">
        <v>459900</v>
      </c>
      <c r="G20" s="32">
        <v>459900</v>
      </c>
    </row>
    <row r="21" spans="1:7" ht="12.75">
      <c r="A21" s="26"/>
      <c r="B21" s="26">
        <v>652</v>
      </c>
      <c r="C21" s="55" t="s">
        <v>82</v>
      </c>
      <c r="D21" s="13">
        <v>275000</v>
      </c>
      <c r="E21" s="13"/>
      <c r="F21" s="13"/>
      <c r="G21" s="13"/>
    </row>
    <row r="22" spans="1:7" ht="12.75">
      <c r="A22" s="26"/>
      <c r="B22" s="26">
        <v>652</v>
      </c>
      <c r="C22" s="55" t="s">
        <v>81</v>
      </c>
      <c r="D22" s="13">
        <v>4000</v>
      </c>
      <c r="E22" s="13"/>
      <c r="F22" s="13"/>
      <c r="G22" s="13"/>
    </row>
    <row r="23" spans="1:7" ht="12.75">
      <c r="A23" s="26"/>
      <c r="B23" s="26">
        <v>652</v>
      </c>
      <c r="C23" s="55" t="s">
        <v>83</v>
      </c>
      <c r="D23" s="13">
        <v>2000</v>
      </c>
      <c r="E23" s="13"/>
      <c r="F23" s="13"/>
      <c r="G23" s="13"/>
    </row>
    <row r="24" spans="1:7" ht="12.75">
      <c r="A24" s="58" t="s">
        <v>69</v>
      </c>
      <c r="B24" s="26">
        <v>652</v>
      </c>
      <c r="C24" s="55" t="s">
        <v>85</v>
      </c>
      <c r="D24" s="13">
        <v>233234</v>
      </c>
      <c r="E24" s="13"/>
      <c r="F24" s="13"/>
      <c r="G24" s="13"/>
    </row>
    <row r="25" spans="1:7" ht="12.75">
      <c r="A25" s="58" t="s">
        <v>71</v>
      </c>
      <c r="B25" s="26">
        <v>652</v>
      </c>
      <c r="C25" s="55" t="s">
        <v>86</v>
      </c>
      <c r="D25" s="13">
        <v>25200</v>
      </c>
      <c r="E25" s="13"/>
      <c r="F25" s="13"/>
      <c r="G25" s="13"/>
    </row>
    <row r="26" spans="1:7" ht="12.75">
      <c r="A26" s="26"/>
      <c r="B26" s="26">
        <v>652</v>
      </c>
      <c r="C26" s="55" t="s">
        <v>84</v>
      </c>
      <c r="D26" s="105">
        <v>21600</v>
      </c>
      <c r="E26" s="105"/>
      <c r="F26" s="13"/>
      <c r="G26" s="13"/>
    </row>
    <row r="27" spans="1:7" ht="12.75">
      <c r="A27" s="26"/>
      <c r="B27" s="26"/>
      <c r="C27" s="55"/>
      <c r="D27" s="105"/>
      <c r="E27" s="105"/>
      <c r="F27" s="13"/>
      <c r="G27" s="13"/>
    </row>
    <row r="28" spans="1:7" ht="25.5">
      <c r="A28" s="26"/>
      <c r="B28" s="35">
        <v>66</v>
      </c>
      <c r="C28" s="33" t="s">
        <v>8</v>
      </c>
      <c r="D28" s="32">
        <f>SUM(D29:D29)</f>
        <v>190000</v>
      </c>
      <c r="E28" s="32"/>
      <c r="F28" s="32">
        <v>190000</v>
      </c>
      <c r="G28" s="32">
        <v>190000</v>
      </c>
    </row>
    <row r="29" spans="1:7" ht="12.75">
      <c r="A29" s="26"/>
      <c r="B29" s="26">
        <v>661</v>
      </c>
      <c r="C29" s="12" t="s">
        <v>9</v>
      </c>
      <c r="D29" s="13">
        <v>190000</v>
      </c>
      <c r="E29" s="13"/>
      <c r="F29" s="13"/>
      <c r="G29" s="13"/>
    </row>
    <row r="30" spans="1:7" ht="12.75">
      <c r="A30" s="26"/>
      <c r="B30" s="26"/>
      <c r="C30" s="12"/>
      <c r="D30" s="13"/>
      <c r="E30" s="13"/>
      <c r="F30" s="13"/>
      <c r="G30" s="13"/>
    </row>
    <row r="31" spans="1:7" ht="12.75">
      <c r="A31" s="26"/>
      <c r="B31" s="26"/>
      <c r="C31" s="12"/>
      <c r="D31" s="13"/>
      <c r="E31" s="13"/>
      <c r="F31" s="13"/>
      <c r="G31" s="13"/>
    </row>
    <row r="32" spans="1:7" ht="12.75">
      <c r="A32" s="26"/>
      <c r="B32" s="26"/>
      <c r="C32" s="12"/>
      <c r="D32" s="13"/>
      <c r="E32" s="13"/>
      <c r="F32" s="13"/>
      <c r="G32" s="13"/>
    </row>
    <row r="33" spans="1:7" ht="12.75">
      <c r="A33" s="26"/>
      <c r="B33" s="26"/>
      <c r="C33" s="12"/>
      <c r="D33" s="13"/>
      <c r="E33" s="13"/>
      <c r="F33" s="13"/>
      <c r="G33" s="13"/>
    </row>
    <row r="34" spans="1:7" ht="25.5">
      <c r="A34" s="26"/>
      <c r="B34" s="16" t="s">
        <v>1</v>
      </c>
      <c r="C34" s="16" t="s">
        <v>2</v>
      </c>
      <c r="D34" s="15" t="s">
        <v>92</v>
      </c>
      <c r="E34" s="108" t="s">
        <v>90</v>
      </c>
      <c r="F34" s="62" t="s">
        <v>65</v>
      </c>
      <c r="G34" s="62" t="s">
        <v>93</v>
      </c>
    </row>
    <row r="35" spans="1:7" ht="12.75">
      <c r="A35" s="26"/>
      <c r="B35" s="35">
        <v>67</v>
      </c>
      <c r="C35" s="31" t="s">
        <v>6</v>
      </c>
      <c r="D35" s="32">
        <f>SUM(D36:D40)</f>
        <v>4069797</v>
      </c>
      <c r="E35" s="32"/>
      <c r="F35" s="32">
        <v>4068400</v>
      </c>
      <c r="G35" s="32">
        <v>4068400</v>
      </c>
    </row>
    <row r="36" spans="1:7" ht="12.75" customHeight="1">
      <c r="A36" s="58" t="s">
        <v>14</v>
      </c>
      <c r="B36" s="26">
        <v>671</v>
      </c>
      <c r="C36" s="12" t="s">
        <v>7</v>
      </c>
      <c r="D36" s="13">
        <v>3620000</v>
      </c>
      <c r="E36" s="13"/>
      <c r="F36" s="13"/>
      <c r="G36" s="13"/>
    </row>
    <row r="37" spans="1:7" ht="12.75">
      <c r="A37" s="58" t="s">
        <v>89</v>
      </c>
      <c r="B37" s="26">
        <v>671</v>
      </c>
      <c r="C37" s="12" t="s">
        <v>95</v>
      </c>
      <c r="D37" s="13">
        <v>198792</v>
      </c>
      <c r="E37" s="13"/>
      <c r="F37" s="13"/>
      <c r="G37" s="13"/>
    </row>
    <row r="38" spans="1:7" ht="15" customHeight="1">
      <c r="A38" s="26" t="s">
        <v>67</v>
      </c>
      <c r="B38" s="26">
        <v>671</v>
      </c>
      <c r="C38" s="55" t="s">
        <v>94</v>
      </c>
      <c r="D38" s="13">
        <v>107000</v>
      </c>
      <c r="E38" s="13"/>
      <c r="F38" s="13"/>
      <c r="G38" s="13"/>
    </row>
    <row r="39" spans="1:7" ht="15" customHeight="1">
      <c r="A39" s="58" t="s">
        <v>66</v>
      </c>
      <c r="B39" s="26">
        <v>671</v>
      </c>
      <c r="C39" s="12" t="s">
        <v>96</v>
      </c>
      <c r="D39" s="13">
        <v>119605</v>
      </c>
      <c r="E39" s="13"/>
      <c r="F39" s="13"/>
      <c r="G39" s="13"/>
    </row>
    <row r="40" spans="1:7" ht="12.75">
      <c r="A40" s="26" t="s">
        <v>97</v>
      </c>
      <c r="B40" s="26">
        <v>671</v>
      </c>
      <c r="C40" s="12" t="s">
        <v>98</v>
      </c>
      <c r="D40" s="105">
        <v>24400</v>
      </c>
      <c r="E40" s="105"/>
      <c r="F40" s="13"/>
      <c r="G40" s="13"/>
    </row>
    <row r="41" spans="1:7" ht="12.75">
      <c r="A41" s="12"/>
      <c r="B41" s="26"/>
      <c r="C41" s="12"/>
      <c r="D41" s="13"/>
      <c r="E41" s="13"/>
      <c r="F41" s="13"/>
      <c r="G41" s="13"/>
    </row>
    <row r="42" spans="1:7" ht="12.75">
      <c r="A42" s="12"/>
      <c r="B42" s="26"/>
      <c r="C42" s="12"/>
      <c r="D42" s="12"/>
      <c r="E42" s="12"/>
      <c r="F42" s="12"/>
      <c r="G42" s="13"/>
    </row>
    <row r="43" spans="1:7" ht="12.75">
      <c r="A43" s="12"/>
      <c r="B43" s="26"/>
      <c r="C43" s="12"/>
      <c r="D43" s="12"/>
      <c r="E43" s="12"/>
      <c r="F43" s="12"/>
      <c r="G43" s="13"/>
    </row>
    <row r="44" spans="1:7" ht="12.75">
      <c r="A44" s="12"/>
      <c r="B44" s="58"/>
      <c r="C44" s="55"/>
      <c r="D44" s="12"/>
      <c r="E44" s="12"/>
      <c r="F44" s="12"/>
      <c r="G44" s="12"/>
    </row>
    <row r="45" spans="1:7" ht="12.75">
      <c r="A45" s="12"/>
      <c r="B45" s="26"/>
      <c r="C45" s="55"/>
      <c r="D45" s="12"/>
      <c r="E45" s="12"/>
      <c r="F45" s="12"/>
      <c r="G45" s="12"/>
    </row>
    <row r="46" spans="1:7" ht="12.75">
      <c r="A46" s="12"/>
      <c r="B46" s="26"/>
      <c r="C46" s="55"/>
      <c r="D46" s="12"/>
      <c r="E46" s="12"/>
      <c r="F46" s="12"/>
      <c r="G46" s="12"/>
    </row>
    <row r="47" spans="1:7" ht="12.75" customHeight="1">
      <c r="A47" s="12"/>
      <c r="B47" s="26"/>
      <c r="C47" s="55"/>
      <c r="D47" s="12"/>
      <c r="E47" s="12"/>
      <c r="F47" s="12"/>
      <c r="G47" s="1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3"/>
  <sheetViews>
    <sheetView zoomScalePageLayoutView="0" workbookViewId="0" topLeftCell="A82">
      <selection activeCell="F109" sqref="F109:G109"/>
    </sheetView>
  </sheetViews>
  <sheetFormatPr defaultColWidth="9.140625" defaultRowHeight="12.75"/>
  <cols>
    <col min="2" max="2" width="11.28125" style="0" customWidth="1"/>
    <col min="3" max="3" width="67.00390625" style="0" customWidth="1"/>
    <col min="4" max="4" width="14.57421875" style="0" customWidth="1"/>
    <col min="5" max="5" width="11.57421875" style="0" customWidth="1"/>
    <col min="6" max="6" width="13.00390625" style="0" customWidth="1"/>
    <col min="7" max="7" width="12.00390625" style="0" customWidth="1"/>
  </cols>
  <sheetData>
    <row r="1" spans="1:3" ht="15">
      <c r="A1" s="106" t="s">
        <v>42</v>
      </c>
      <c r="B1" s="106"/>
      <c r="C1" s="106"/>
    </row>
    <row r="2" spans="1:3" ht="15">
      <c r="A2" s="106" t="s">
        <v>43</v>
      </c>
      <c r="B2" s="106"/>
      <c r="C2" s="106"/>
    </row>
    <row r="3" spans="1:3" ht="15">
      <c r="A3" s="106" t="s">
        <v>44</v>
      </c>
      <c r="B3" s="106"/>
      <c r="C3" s="106"/>
    </row>
    <row r="4" spans="1:2" ht="9" customHeight="1">
      <c r="A4" s="4"/>
      <c r="B4" s="4"/>
    </row>
    <row r="5" spans="1:3" ht="15" customHeight="1">
      <c r="A5" s="5" t="s">
        <v>45</v>
      </c>
      <c r="B5" s="107"/>
      <c r="C5" s="107"/>
    </row>
    <row r="6" spans="1:7" ht="15" customHeight="1">
      <c r="A6" s="5" t="s">
        <v>46</v>
      </c>
      <c r="B6" s="107"/>
      <c r="C6" s="107"/>
      <c r="G6" s="2"/>
    </row>
    <row r="7" spans="1:3" ht="12.75" customHeight="1">
      <c r="A7" s="5" t="s">
        <v>47</v>
      </c>
      <c r="B7" s="107"/>
      <c r="C7" s="107"/>
    </row>
    <row r="9" ht="18">
      <c r="A9" s="1" t="s">
        <v>91</v>
      </c>
    </row>
    <row r="10" ht="11.25" customHeight="1">
      <c r="A10" s="1"/>
    </row>
    <row r="11" ht="18">
      <c r="A11" s="1" t="s">
        <v>10</v>
      </c>
    </row>
    <row r="12" ht="18">
      <c r="A12" s="1"/>
    </row>
    <row r="13" spans="1:7" ht="24.75" customHeight="1">
      <c r="A13" s="15" t="s">
        <v>11</v>
      </c>
      <c r="B13" s="15" t="s">
        <v>48</v>
      </c>
      <c r="C13" s="15" t="s">
        <v>12</v>
      </c>
      <c r="D13" s="15" t="s">
        <v>92</v>
      </c>
      <c r="E13" s="108" t="s">
        <v>90</v>
      </c>
      <c r="F13" s="62" t="s">
        <v>65</v>
      </c>
      <c r="G13" s="62" t="s">
        <v>93</v>
      </c>
    </row>
    <row r="14" spans="1:7" ht="12.75" customHeight="1">
      <c r="A14" s="83">
        <v>1</v>
      </c>
      <c r="B14" s="83" t="s">
        <v>13</v>
      </c>
      <c r="C14" s="84" t="s">
        <v>49</v>
      </c>
      <c r="D14" s="18"/>
      <c r="E14" s="18"/>
      <c r="F14" s="19"/>
      <c r="G14" s="19"/>
    </row>
    <row r="15" spans="1:7" ht="12.75" customHeight="1">
      <c r="A15" s="15"/>
      <c r="B15" s="97" t="s">
        <v>25</v>
      </c>
      <c r="C15" s="98" t="s">
        <v>50</v>
      </c>
      <c r="D15" s="41"/>
      <c r="E15" s="41"/>
      <c r="F15" s="19"/>
      <c r="G15" s="19"/>
    </row>
    <row r="16" spans="1:7" ht="12.75" customHeight="1">
      <c r="A16" s="20"/>
      <c r="B16" s="20" t="s">
        <v>15</v>
      </c>
      <c r="C16" s="21" t="s">
        <v>16</v>
      </c>
      <c r="D16" s="42"/>
      <c r="E16" s="42"/>
      <c r="F16" s="19"/>
      <c r="G16" s="19"/>
    </row>
    <row r="17" spans="1:7" ht="12.75">
      <c r="A17" s="22"/>
      <c r="B17" s="23">
        <v>3</v>
      </c>
      <c r="C17" s="6" t="s">
        <v>17</v>
      </c>
      <c r="D17" s="43">
        <f>SUM(D18+D22)</f>
        <v>3620000</v>
      </c>
      <c r="E17" s="43"/>
      <c r="F17" s="7">
        <f>SUM(F18+F22)</f>
        <v>3620000</v>
      </c>
      <c r="G17" s="7">
        <f>SUM(G18+G22)</f>
        <v>3620000</v>
      </c>
    </row>
    <row r="18" spans="1:7" ht="12.75">
      <c r="A18" s="63" t="s">
        <v>14</v>
      </c>
      <c r="B18" s="64">
        <v>31</v>
      </c>
      <c r="C18" s="65" t="s">
        <v>18</v>
      </c>
      <c r="D18" s="66">
        <f>SUM(D19+D20+D21)</f>
        <v>3450000</v>
      </c>
      <c r="E18" s="66"/>
      <c r="F18" s="66">
        <v>3450000</v>
      </c>
      <c r="G18" s="66">
        <v>3450000</v>
      </c>
    </row>
    <row r="19" spans="1:7" ht="12.75">
      <c r="A19" s="22"/>
      <c r="B19" s="25">
        <v>311</v>
      </c>
      <c r="C19" s="10" t="s">
        <v>19</v>
      </c>
      <c r="D19" s="44">
        <v>2910325</v>
      </c>
      <c r="E19" s="44"/>
      <c r="F19" s="11">
        <v>0</v>
      </c>
      <c r="G19" s="11"/>
    </row>
    <row r="20" spans="1:7" ht="12.75">
      <c r="A20" s="22"/>
      <c r="B20" s="25">
        <v>312</v>
      </c>
      <c r="C20" s="10" t="s">
        <v>36</v>
      </c>
      <c r="D20" s="44">
        <v>56675</v>
      </c>
      <c r="E20" s="44"/>
      <c r="F20" s="11"/>
      <c r="G20" s="11"/>
    </row>
    <row r="21" spans="1:7" ht="12.75">
      <c r="A21" s="22"/>
      <c r="B21" s="25">
        <v>313</v>
      </c>
      <c r="C21" s="10" t="s">
        <v>20</v>
      </c>
      <c r="D21" s="44">
        <v>483000</v>
      </c>
      <c r="E21" s="44"/>
      <c r="F21" s="11"/>
      <c r="G21" s="11"/>
    </row>
    <row r="22" spans="1:7" ht="12.75">
      <c r="A22" s="81"/>
      <c r="B22" s="82">
        <v>32</v>
      </c>
      <c r="C22" s="74" t="s">
        <v>21</v>
      </c>
      <c r="D22" s="71">
        <f>SUM(D23)</f>
        <v>170000</v>
      </c>
      <c r="E22" s="71"/>
      <c r="F22" s="71">
        <v>170000</v>
      </c>
      <c r="G22" s="71">
        <v>170000</v>
      </c>
    </row>
    <row r="23" spans="1:7" ht="12.75">
      <c r="A23" s="22"/>
      <c r="B23" s="26">
        <v>321</v>
      </c>
      <c r="C23" s="12" t="s">
        <v>37</v>
      </c>
      <c r="D23" s="44">
        <v>170000</v>
      </c>
      <c r="E23" s="44"/>
      <c r="F23" s="13"/>
      <c r="G23" s="13"/>
    </row>
    <row r="24" spans="1:7" ht="12.75">
      <c r="A24" s="22"/>
      <c r="B24" s="15"/>
      <c r="C24" s="15"/>
      <c r="D24" s="16"/>
      <c r="E24" s="16"/>
      <c r="F24" s="17"/>
      <c r="G24" s="17"/>
    </row>
    <row r="25" spans="1:7" ht="12.75">
      <c r="A25" s="86">
        <v>2</v>
      </c>
      <c r="B25" s="85" t="s">
        <v>13</v>
      </c>
      <c r="C25" s="85" t="s">
        <v>24</v>
      </c>
      <c r="D25" s="12"/>
      <c r="E25" s="12"/>
      <c r="F25" s="12"/>
      <c r="G25" s="12"/>
    </row>
    <row r="26" spans="1:7" ht="12.75">
      <c r="A26" s="15" t="s">
        <v>11</v>
      </c>
      <c r="B26" s="94" t="s">
        <v>25</v>
      </c>
      <c r="C26" s="95" t="s">
        <v>26</v>
      </c>
      <c r="D26" s="45"/>
      <c r="E26" s="45"/>
      <c r="F26" s="12"/>
      <c r="G26" s="12"/>
    </row>
    <row r="27" spans="1:7" ht="12" customHeight="1">
      <c r="A27" s="27"/>
      <c r="B27" s="12" t="s">
        <v>15</v>
      </c>
      <c r="C27" s="12" t="s">
        <v>27</v>
      </c>
      <c r="D27" s="45"/>
      <c r="E27" s="45"/>
      <c r="F27" s="12"/>
      <c r="G27" s="12"/>
    </row>
    <row r="28" spans="1:7" ht="12.75">
      <c r="A28" s="22"/>
      <c r="B28" s="23">
        <v>3</v>
      </c>
      <c r="C28" s="6" t="s">
        <v>17</v>
      </c>
      <c r="D28" s="43">
        <f>SUM(D29+D34+D36+D38+D40+D43+D45)</f>
        <v>449797</v>
      </c>
      <c r="E28" s="43"/>
      <c r="F28" s="7">
        <f>SUM(F29+F34+F36+F38+F40+F43+F45)</f>
        <v>448400</v>
      </c>
      <c r="G28" s="7">
        <f>SUM(G29+G34+G36+G38+G40+G43+G45)</f>
        <v>448400</v>
      </c>
    </row>
    <row r="29" spans="1:7" ht="12.75">
      <c r="A29" s="63" t="s">
        <v>66</v>
      </c>
      <c r="B29" s="64">
        <v>32</v>
      </c>
      <c r="C29" s="65" t="s">
        <v>21</v>
      </c>
      <c r="D29" s="66">
        <f>SUM(D30:D33)</f>
        <v>194792</v>
      </c>
      <c r="E29" s="66"/>
      <c r="F29" s="66">
        <v>203000</v>
      </c>
      <c r="G29" s="66">
        <v>203000</v>
      </c>
    </row>
    <row r="30" spans="1:7" ht="12.75">
      <c r="A30" s="22"/>
      <c r="B30" s="25">
        <v>321</v>
      </c>
      <c r="C30" s="10" t="s">
        <v>22</v>
      </c>
      <c r="D30" s="44">
        <v>32000</v>
      </c>
      <c r="E30" s="44"/>
      <c r="F30" s="11"/>
      <c r="G30" s="11"/>
    </row>
    <row r="31" spans="1:7" ht="12.75">
      <c r="A31" s="22"/>
      <c r="B31" s="25">
        <v>322</v>
      </c>
      <c r="C31" s="10" t="s">
        <v>28</v>
      </c>
      <c r="D31" s="44">
        <v>82792</v>
      </c>
      <c r="E31" s="44"/>
      <c r="F31" s="11"/>
      <c r="G31" s="11"/>
    </row>
    <row r="32" spans="1:7" ht="12.75">
      <c r="A32" s="22"/>
      <c r="B32" s="25">
        <v>323</v>
      </c>
      <c r="C32" s="10" t="s">
        <v>29</v>
      </c>
      <c r="D32" s="44">
        <v>77250</v>
      </c>
      <c r="E32" s="44"/>
      <c r="F32" s="11"/>
      <c r="G32" s="11"/>
    </row>
    <row r="33" spans="1:7" ht="12.75">
      <c r="A33" s="22"/>
      <c r="B33" s="25">
        <v>329</v>
      </c>
      <c r="C33" s="10" t="s">
        <v>23</v>
      </c>
      <c r="D33" s="44">
        <v>2750</v>
      </c>
      <c r="E33" s="44"/>
      <c r="F33" s="11"/>
      <c r="G33" s="11"/>
    </row>
    <row r="34" spans="1:7" ht="12.75">
      <c r="A34" s="59"/>
      <c r="B34" s="67">
        <v>34</v>
      </c>
      <c r="C34" s="72" t="s">
        <v>64</v>
      </c>
      <c r="D34" s="69">
        <f>SUM(D35)</f>
        <v>4000</v>
      </c>
      <c r="E34" s="69"/>
      <c r="F34" s="69">
        <v>5000</v>
      </c>
      <c r="G34" s="69">
        <v>5000</v>
      </c>
    </row>
    <row r="35" spans="1:7" ht="12.75">
      <c r="A35" s="22"/>
      <c r="B35" s="25">
        <v>343</v>
      </c>
      <c r="C35" s="10" t="s">
        <v>39</v>
      </c>
      <c r="D35" s="44">
        <v>4000</v>
      </c>
      <c r="E35" s="44"/>
      <c r="F35" s="11"/>
      <c r="G35" s="11"/>
    </row>
    <row r="36" spans="1:7" s="60" customFormat="1" ht="12.75">
      <c r="A36" s="87" t="s">
        <v>67</v>
      </c>
      <c r="B36" s="67">
        <v>32</v>
      </c>
      <c r="C36" s="68" t="s">
        <v>21</v>
      </c>
      <c r="D36" s="69">
        <f>SUM(D37)</f>
        <v>6500</v>
      </c>
      <c r="E36" s="69"/>
      <c r="F36" s="69">
        <v>6500</v>
      </c>
      <c r="G36" s="69">
        <v>6500</v>
      </c>
    </row>
    <row r="37" spans="1:7" ht="12.75">
      <c r="A37" s="61"/>
      <c r="B37" s="25">
        <v>323</v>
      </c>
      <c r="C37" s="10" t="s">
        <v>68</v>
      </c>
      <c r="D37" s="44">
        <v>6500</v>
      </c>
      <c r="E37" s="44"/>
      <c r="F37" s="11"/>
      <c r="G37" s="11"/>
    </row>
    <row r="38" spans="1:7" s="60" customFormat="1" ht="12.75">
      <c r="A38" s="61"/>
      <c r="B38" s="64">
        <v>37</v>
      </c>
      <c r="C38" s="65" t="s">
        <v>38</v>
      </c>
      <c r="D38" s="66">
        <f>SUM(D39)</f>
        <v>100500</v>
      </c>
      <c r="E38" s="66"/>
      <c r="F38" s="66">
        <v>122000</v>
      </c>
      <c r="G38" s="66">
        <v>122000</v>
      </c>
    </row>
    <row r="39" spans="1:7" ht="12.75">
      <c r="A39" s="22"/>
      <c r="B39" s="25">
        <v>372</v>
      </c>
      <c r="C39" s="10" t="s">
        <v>41</v>
      </c>
      <c r="D39" s="44">
        <v>100500</v>
      </c>
      <c r="E39" s="44"/>
      <c r="F39" s="11"/>
      <c r="G39" s="9"/>
    </row>
    <row r="40" spans="1:7" ht="12.75">
      <c r="A40" s="81" t="s">
        <v>66</v>
      </c>
      <c r="B40" s="67">
        <v>32</v>
      </c>
      <c r="C40" s="68" t="s">
        <v>21</v>
      </c>
      <c r="D40" s="69">
        <f>SUM(D41:D42)</f>
        <v>119605</v>
      </c>
      <c r="E40" s="69"/>
      <c r="F40" s="69">
        <v>87500</v>
      </c>
      <c r="G40" s="75">
        <v>87500</v>
      </c>
    </row>
    <row r="41" spans="1:7" ht="12.75">
      <c r="A41" s="22"/>
      <c r="B41" s="25">
        <v>322</v>
      </c>
      <c r="C41" s="10" t="s">
        <v>87</v>
      </c>
      <c r="D41" s="44">
        <v>108800</v>
      </c>
      <c r="E41" s="44"/>
      <c r="F41" s="11"/>
      <c r="G41" s="9"/>
    </row>
    <row r="42" spans="1:7" ht="12.75">
      <c r="A42" s="22"/>
      <c r="B42" s="25">
        <v>329</v>
      </c>
      <c r="C42" s="10" t="s">
        <v>88</v>
      </c>
      <c r="D42" s="44">
        <v>10805</v>
      </c>
      <c r="E42" s="44"/>
      <c r="F42" s="11"/>
      <c r="G42" s="9"/>
    </row>
    <row r="43" spans="1:7" ht="12.75">
      <c r="A43" s="109" t="s">
        <v>97</v>
      </c>
      <c r="B43" s="110">
        <v>31</v>
      </c>
      <c r="C43" s="111" t="s">
        <v>100</v>
      </c>
      <c r="D43" s="112">
        <f>SUM(D44)</f>
        <v>22200</v>
      </c>
      <c r="E43" s="112"/>
      <c r="F43" s="112">
        <v>22200</v>
      </c>
      <c r="G43" s="113">
        <v>22200</v>
      </c>
    </row>
    <row r="44" spans="1:7" ht="12.75">
      <c r="A44" s="22"/>
      <c r="B44" s="25">
        <v>311</v>
      </c>
      <c r="C44" s="10" t="s">
        <v>99</v>
      </c>
      <c r="D44" s="44">
        <v>22200</v>
      </c>
      <c r="E44" s="44"/>
      <c r="F44" s="11"/>
      <c r="G44" s="9"/>
    </row>
    <row r="45" spans="1:7" ht="12.75">
      <c r="A45" s="109"/>
      <c r="B45" s="110">
        <v>32</v>
      </c>
      <c r="C45" s="111" t="s">
        <v>21</v>
      </c>
      <c r="D45" s="112">
        <f>SUM(D46)</f>
        <v>2200</v>
      </c>
      <c r="E45" s="112"/>
      <c r="F45" s="112">
        <v>2200</v>
      </c>
      <c r="G45" s="113">
        <v>2200</v>
      </c>
    </row>
    <row r="46" spans="1:7" ht="12.75">
      <c r="A46" s="22"/>
      <c r="B46" s="25">
        <v>321</v>
      </c>
      <c r="C46" s="10" t="s">
        <v>101</v>
      </c>
      <c r="D46" s="44">
        <v>2200</v>
      </c>
      <c r="E46" s="44"/>
      <c r="F46" s="11"/>
      <c r="G46" s="9"/>
    </row>
    <row r="47" spans="1:7" ht="38.25">
      <c r="A47" s="22"/>
      <c r="B47" s="15" t="s">
        <v>48</v>
      </c>
      <c r="C47" s="15" t="s">
        <v>12</v>
      </c>
      <c r="D47" s="15" t="s">
        <v>92</v>
      </c>
      <c r="E47" s="108" t="s">
        <v>90</v>
      </c>
      <c r="F47" s="62" t="s">
        <v>65</v>
      </c>
      <c r="G47" s="62" t="s">
        <v>93</v>
      </c>
    </row>
    <row r="48" spans="1:7" ht="12.75">
      <c r="A48" s="22"/>
      <c r="B48" s="12"/>
      <c r="C48" s="12"/>
      <c r="D48" s="46"/>
      <c r="E48" s="46"/>
      <c r="F48" s="13"/>
      <c r="G48" s="13">
        <v>0</v>
      </c>
    </row>
    <row r="49" spans="1:7" ht="12.75">
      <c r="A49" s="86">
        <v>3</v>
      </c>
      <c r="B49" s="85" t="s">
        <v>30</v>
      </c>
      <c r="C49" s="85" t="s">
        <v>70</v>
      </c>
      <c r="D49" s="49"/>
      <c r="E49" s="49"/>
      <c r="F49" s="13"/>
      <c r="G49" s="13"/>
    </row>
    <row r="50" spans="1:7" ht="12.75">
      <c r="A50" s="22"/>
      <c r="B50" s="94" t="s">
        <v>25</v>
      </c>
      <c r="C50" s="95" t="s">
        <v>31</v>
      </c>
      <c r="D50" s="52"/>
      <c r="E50" s="52"/>
      <c r="F50" s="13"/>
      <c r="G50" s="13"/>
    </row>
    <row r="51" spans="1:7" ht="12.75">
      <c r="A51" s="22"/>
      <c r="B51" s="12" t="s">
        <v>15</v>
      </c>
      <c r="C51" s="12" t="s">
        <v>32</v>
      </c>
      <c r="D51" s="52"/>
      <c r="E51" s="52"/>
      <c r="F51" s="13"/>
      <c r="G51" s="13"/>
    </row>
    <row r="52" spans="1:7" ht="12.75">
      <c r="A52" s="28"/>
      <c r="B52" s="6">
        <v>3</v>
      </c>
      <c r="C52" s="6" t="s">
        <v>17</v>
      </c>
      <c r="D52" s="89">
        <f>SUM(D53+D57+D63)</f>
        <v>258434</v>
      </c>
      <c r="E52" s="89"/>
      <c r="F52" s="7">
        <f>SUM(F53+F57+F63)</f>
        <v>162500</v>
      </c>
      <c r="G52" s="7">
        <f>SUM(G53+G57+G63)</f>
        <v>162500</v>
      </c>
    </row>
    <row r="53" spans="1:7" ht="12.75">
      <c r="A53" s="73" t="s">
        <v>69</v>
      </c>
      <c r="B53" s="74">
        <v>31</v>
      </c>
      <c r="C53" s="74" t="s">
        <v>18</v>
      </c>
      <c r="D53" s="75">
        <f>SUM(D54+D55+D56)</f>
        <v>211304</v>
      </c>
      <c r="E53" s="75"/>
      <c r="F53" s="66">
        <v>125000</v>
      </c>
      <c r="G53" s="71">
        <v>125000</v>
      </c>
    </row>
    <row r="54" spans="1:7" ht="12.75">
      <c r="A54" s="12"/>
      <c r="B54" s="10">
        <v>311</v>
      </c>
      <c r="C54" s="10" t="s">
        <v>35</v>
      </c>
      <c r="D54" s="47">
        <v>174704</v>
      </c>
      <c r="E54" s="47"/>
      <c r="F54" s="11"/>
      <c r="G54" s="9"/>
    </row>
    <row r="55" spans="1:7" ht="12.75">
      <c r="A55" s="12"/>
      <c r="B55" s="10">
        <v>312</v>
      </c>
      <c r="C55" s="10" t="s">
        <v>36</v>
      </c>
      <c r="D55" s="47">
        <v>5600</v>
      </c>
      <c r="E55" s="47"/>
      <c r="F55" s="40"/>
      <c r="G55" s="11"/>
    </row>
    <row r="56" spans="1:7" ht="12.75">
      <c r="A56" s="12"/>
      <c r="B56" s="10">
        <v>313</v>
      </c>
      <c r="C56" s="10" t="s">
        <v>20</v>
      </c>
      <c r="D56" s="47">
        <v>31000</v>
      </c>
      <c r="E56" s="47"/>
      <c r="F56" s="11"/>
      <c r="G56" s="13"/>
    </row>
    <row r="57" spans="1:7" ht="12.75">
      <c r="A57" s="12"/>
      <c r="B57" s="65">
        <v>32</v>
      </c>
      <c r="C57" s="74" t="s">
        <v>21</v>
      </c>
      <c r="D57" s="75">
        <f>SUM(D58+D59+D60+D61)</f>
        <v>21930</v>
      </c>
      <c r="E57" s="75"/>
      <c r="F57" s="66">
        <v>17500</v>
      </c>
      <c r="G57" s="76">
        <v>17500</v>
      </c>
    </row>
    <row r="58" spans="1:7" ht="12.75">
      <c r="A58" s="12"/>
      <c r="B58" s="10">
        <v>321</v>
      </c>
      <c r="C58" s="10" t="s">
        <v>53</v>
      </c>
      <c r="D58" s="47">
        <v>8930</v>
      </c>
      <c r="E58" s="47"/>
      <c r="F58" s="11"/>
      <c r="G58" s="9"/>
    </row>
    <row r="59" spans="1:7" ht="12.75">
      <c r="A59" s="12"/>
      <c r="B59" s="10">
        <v>322</v>
      </c>
      <c r="C59" s="10" t="s">
        <v>28</v>
      </c>
      <c r="D59" s="47">
        <v>11000</v>
      </c>
      <c r="E59" s="47"/>
      <c r="F59" s="11"/>
      <c r="G59" s="11"/>
    </row>
    <row r="60" spans="1:7" ht="12.75">
      <c r="A60" s="12"/>
      <c r="B60" s="10">
        <v>323</v>
      </c>
      <c r="C60" s="10" t="s">
        <v>29</v>
      </c>
      <c r="D60" s="47">
        <v>2000</v>
      </c>
      <c r="E60" s="47"/>
      <c r="F60" s="11"/>
      <c r="G60" s="11"/>
    </row>
    <row r="61" spans="1:7" ht="12.75">
      <c r="A61" s="12"/>
      <c r="B61" s="10">
        <v>329</v>
      </c>
      <c r="C61" s="10" t="s">
        <v>23</v>
      </c>
      <c r="D61" s="47">
        <v>0</v>
      </c>
      <c r="E61" s="47"/>
      <c r="F61" s="11"/>
      <c r="G61" s="11"/>
    </row>
    <row r="62" spans="1:7" ht="12.75">
      <c r="A62" s="12"/>
      <c r="B62" s="10" t="s">
        <v>15</v>
      </c>
      <c r="C62" s="10" t="s">
        <v>33</v>
      </c>
      <c r="D62" s="47"/>
      <c r="E62" s="47"/>
      <c r="F62" s="11"/>
      <c r="G62" s="11"/>
    </row>
    <row r="63" spans="1:7" ht="12.75">
      <c r="A63" s="73" t="s">
        <v>71</v>
      </c>
      <c r="B63" s="68">
        <v>32</v>
      </c>
      <c r="C63" s="80" t="s">
        <v>21</v>
      </c>
      <c r="D63" s="69">
        <f>SUM(D64:D66)</f>
        <v>25200</v>
      </c>
      <c r="E63" s="69"/>
      <c r="F63" s="69">
        <v>20000</v>
      </c>
      <c r="G63" s="69">
        <v>20000</v>
      </c>
    </row>
    <row r="64" spans="1:7" ht="12.75">
      <c r="A64" s="55"/>
      <c r="B64" s="10">
        <v>322</v>
      </c>
      <c r="C64" s="10" t="s">
        <v>72</v>
      </c>
      <c r="D64" s="47">
        <v>12000</v>
      </c>
      <c r="E64" s="47"/>
      <c r="F64" s="11"/>
      <c r="G64" s="11"/>
    </row>
    <row r="65" spans="1:7" ht="12.75">
      <c r="A65" s="55"/>
      <c r="B65" s="10">
        <v>322</v>
      </c>
      <c r="C65" s="10" t="s">
        <v>73</v>
      </c>
      <c r="D65" s="47">
        <v>12000</v>
      </c>
      <c r="E65" s="47"/>
      <c r="F65" s="11"/>
      <c r="G65" s="11"/>
    </row>
    <row r="66" spans="1:7" ht="12.75">
      <c r="A66" s="12"/>
      <c r="B66" s="10">
        <v>322</v>
      </c>
      <c r="C66" s="10" t="s">
        <v>74</v>
      </c>
      <c r="D66" s="50">
        <v>1200</v>
      </c>
      <c r="E66" s="50"/>
      <c r="F66" s="11"/>
      <c r="G66" s="11"/>
    </row>
    <row r="67" spans="1:7" ht="12.75">
      <c r="A67" s="12"/>
      <c r="B67" s="10"/>
      <c r="C67" s="10"/>
      <c r="D67" s="50"/>
      <c r="E67" s="50"/>
      <c r="F67" s="11"/>
      <c r="G67" s="11"/>
    </row>
    <row r="68" spans="1:7" ht="12.75">
      <c r="A68" s="12"/>
      <c r="B68" s="94" t="s">
        <v>75</v>
      </c>
      <c r="C68" s="95"/>
      <c r="D68" s="48"/>
      <c r="E68" s="48"/>
      <c r="F68" s="13"/>
      <c r="G68" s="11">
        <v>0</v>
      </c>
    </row>
    <row r="69" spans="1:7" ht="12.75">
      <c r="A69" s="12"/>
      <c r="B69" s="12" t="s">
        <v>15</v>
      </c>
      <c r="C69" s="55" t="s">
        <v>76</v>
      </c>
      <c r="D69" s="48"/>
      <c r="E69" s="48"/>
      <c r="F69" s="13"/>
      <c r="G69" s="13"/>
    </row>
    <row r="70" spans="1:7" ht="12.75">
      <c r="A70" s="12"/>
      <c r="B70" s="14">
        <v>3</v>
      </c>
      <c r="C70" s="6" t="s">
        <v>17</v>
      </c>
      <c r="D70" s="114">
        <f>SUM(D71)</f>
        <v>275000</v>
      </c>
      <c r="E70" s="47"/>
      <c r="F70" s="7">
        <f>SUM(F71)</f>
        <v>270000</v>
      </c>
      <c r="G70" s="7">
        <f>SUM(G71)</f>
        <v>270000</v>
      </c>
    </row>
    <row r="71" spans="1:7" ht="12.75">
      <c r="A71" s="12"/>
      <c r="B71" s="65">
        <v>32</v>
      </c>
      <c r="C71" s="65" t="s">
        <v>21</v>
      </c>
      <c r="D71" s="70">
        <f>SUM(D72:D74)</f>
        <v>275000</v>
      </c>
      <c r="E71" s="70"/>
      <c r="F71" s="66">
        <v>270000</v>
      </c>
      <c r="G71" s="71">
        <v>270000</v>
      </c>
    </row>
    <row r="72" spans="1:7" ht="15" customHeight="1">
      <c r="A72" s="12"/>
      <c r="B72" s="10">
        <v>322</v>
      </c>
      <c r="C72" s="10" t="s">
        <v>28</v>
      </c>
      <c r="D72" s="47">
        <v>266000</v>
      </c>
      <c r="E72" s="47"/>
      <c r="F72" s="11"/>
      <c r="G72" s="9"/>
    </row>
    <row r="73" spans="1:7" ht="15" customHeight="1">
      <c r="A73" s="12"/>
      <c r="B73" s="10">
        <v>323</v>
      </c>
      <c r="C73" s="10" t="s">
        <v>29</v>
      </c>
      <c r="D73" s="47">
        <v>6000</v>
      </c>
      <c r="E73" s="47"/>
      <c r="F73" s="11"/>
      <c r="G73" s="9"/>
    </row>
    <row r="74" spans="1:7" ht="12.75">
      <c r="A74" s="12"/>
      <c r="B74" s="10">
        <v>329</v>
      </c>
      <c r="C74" s="10" t="s">
        <v>23</v>
      </c>
      <c r="D74" s="47">
        <v>3000</v>
      </c>
      <c r="E74" s="47"/>
      <c r="F74" s="11"/>
      <c r="G74" s="11"/>
    </row>
    <row r="75" spans="1:7" ht="38.25">
      <c r="A75" s="12"/>
      <c r="B75" s="15" t="s">
        <v>48</v>
      </c>
      <c r="C75" s="15" t="s">
        <v>12</v>
      </c>
      <c r="D75" s="88" t="s">
        <v>92</v>
      </c>
      <c r="E75" s="20"/>
      <c r="F75" s="17" t="s">
        <v>65</v>
      </c>
      <c r="G75" s="17" t="s">
        <v>93</v>
      </c>
    </row>
    <row r="76" spans="1:7" ht="12.75">
      <c r="A76" s="12"/>
      <c r="B76" s="94" t="s">
        <v>25</v>
      </c>
      <c r="C76" s="95" t="s">
        <v>34</v>
      </c>
      <c r="D76" s="52"/>
      <c r="E76" s="52"/>
      <c r="F76" s="13"/>
      <c r="G76" s="17"/>
    </row>
    <row r="77" spans="1:7" ht="12.75">
      <c r="A77" s="12"/>
      <c r="B77" s="12" t="s">
        <v>15</v>
      </c>
      <c r="C77" s="12" t="s">
        <v>52</v>
      </c>
      <c r="D77" s="53"/>
      <c r="E77" s="53"/>
      <c r="F77" s="13"/>
      <c r="G77" s="13"/>
    </row>
    <row r="78" spans="1:7" ht="12.75">
      <c r="A78" s="15" t="s">
        <v>11</v>
      </c>
      <c r="B78" s="23">
        <v>3</v>
      </c>
      <c r="C78" s="6" t="s">
        <v>17</v>
      </c>
      <c r="D78" s="47">
        <f>SUM(D79)</f>
        <v>1500</v>
      </c>
      <c r="E78" s="47"/>
      <c r="F78" s="7">
        <f>SUM(F79)</f>
        <v>5000</v>
      </c>
      <c r="G78" s="7">
        <f>SUM(G79)</f>
        <v>5000</v>
      </c>
    </row>
    <row r="79" spans="1:7" ht="12.75">
      <c r="A79" s="12"/>
      <c r="B79" s="64">
        <v>32</v>
      </c>
      <c r="C79" s="65" t="s">
        <v>21</v>
      </c>
      <c r="D79" s="70">
        <f>SUM(D80:D89)</f>
        <v>1500</v>
      </c>
      <c r="E79" s="70"/>
      <c r="F79" s="66">
        <v>5000</v>
      </c>
      <c r="G79" s="71">
        <v>5000</v>
      </c>
    </row>
    <row r="80" spans="1:7" ht="12.75">
      <c r="A80" s="12"/>
      <c r="B80" s="25">
        <v>322</v>
      </c>
      <c r="C80" s="10" t="s">
        <v>102</v>
      </c>
      <c r="D80" s="47">
        <v>1000</v>
      </c>
      <c r="E80" s="47"/>
      <c r="F80" s="11"/>
      <c r="G80" s="9"/>
    </row>
    <row r="81" spans="1:7" ht="12.75">
      <c r="A81" s="12"/>
      <c r="B81" s="25">
        <v>322</v>
      </c>
      <c r="C81" s="10" t="s">
        <v>77</v>
      </c>
      <c r="D81" s="47">
        <v>500</v>
      </c>
      <c r="E81" s="47"/>
      <c r="F81" s="11"/>
      <c r="G81" s="11"/>
    </row>
    <row r="82" spans="1:7" ht="12.75">
      <c r="A82" s="12"/>
      <c r="B82" s="25"/>
      <c r="C82" s="10"/>
      <c r="D82" s="47"/>
      <c r="E82" s="47"/>
      <c r="F82" s="11"/>
      <c r="G82" s="11"/>
    </row>
    <row r="83" spans="1:7" ht="12.75">
      <c r="A83" s="12"/>
      <c r="B83" s="25"/>
      <c r="C83" s="10"/>
      <c r="D83" s="47"/>
      <c r="E83" s="47"/>
      <c r="F83" s="11"/>
      <c r="G83" s="11"/>
    </row>
    <row r="84" spans="1:8" ht="12.75">
      <c r="A84" s="12"/>
      <c r="B84" s="25"/>
      <c r="C84" s="10"/>
      <c r="D84" s="47"/>
      <c r="E84" s="47"/>
      <c r="F84" s="11"/>
      <c r="G84" s="11"/>
      <c r="H84" s="3"/>
    </row>
    <row r="85" spans="1:8" ht="12.75">
      <c r="A85" s="12"/>
      <c r="B85" s="25"/>
      <c r="C85" s="10"/>
      <c r="D85" s="47"/>
      <c r="E85" s="47"/>
      <c r="F85" s="11"/>
      <c r="G85" s="11"/>
      <c r="H85" s="3"/>
    </row>
    <row r="86" spans="1:8" ht="12.75">
      <c r="A86" s="12"/>
      <c r="B86" s="25"/>
      <c r="C86" s="10"/>
      <c r="D86" s="47"/>
      <c r="E86" s="47"/>
      <c r="F86" s="11"/>
      <c r="G86" s="11"/>
      <c r="H86" s="3"/>
    </row>
    <row r="87" spans="1:8" ht="12.75">
      <c r="A87" s="12"/>
      <c r="B87" s="25"/>
      <c r="C87" s="10"/>
      <c r="D87" s="47"/>
      <c r="E87" s="47"/>
      <c r="F87" s="11"/>
      <c r="G87" s="11"/>
      <c r="H87" s="3"/>
    </row>
    <row r="88" spans="1:8" ht="12.75">
      <c r="A88" s="12"/>
      <c r="B88" s="25"/>
      <c r="C88" s="10"/>
      <c r="D88" s="47"/>
      <c r="E88" s="47"/>
      <c r="F88" s="11"/>
      <c r="G88" s="11"/>
      <c r="H88" s="3"/>
    </row>
    <row r="89" spans="1:8" ht="12.75">
      <c r="A89" s="12"/>
      <c r="B89" s="25"/>
      <c r="C89" s="10"/>
      <c r="D89" s="47"/>
      <c r="E89" s="47"/>
      <c r="F89" s="11"/>
      <c r="G89" s="11"/>
      <c r="H89" s="3"/>
    </row>
    <row r="90" spans="1:8" ht="12.75">
      <c r="A90" s="12"/>
      <c r="B90" s="12"/>
      <c r="C90" s="12"/>
      <c r="D90" s="51"/>
      <c r="E90" s="51"/>
      <c r="F90" s="13"/>
      <c r="G90" s="11"/>
      <c r="H90" s="3"/>
    </row>
    <row r="91" spans="1:8" ht="12.75">
      <c r="A91" s="12"/>
      <c r="B91" s="12"/>
      <c r="C91" s="12"/>
      <c r="D91" s="51"/>
      <c r="E91" s="51"/>
      <c r="F91" s="13"/>
      <c r="G91" s="11"/>
      <c r="H91" s="3"/>
    </row>
    <row r="92" spans="1:7" ht="38.25">
      <c r="A92" s="12"/>
      <c r="B92" s="15" t="s">
        <v>48</v>
      </c>
      <c r="C92" s="15" t="s">
        <v>12</v>
      </c>
      <c r="D92" s="88" t="s">
        <v>92</v>
      </c>
      <c r="E92" s="108" t="s">
        <v>90</v>
      </c>
      <c r="F92" s="62" t="s">
        <v>65</v>
      </c>
      <c r="G92" s="62" t="s">
        <v>93</v>
      </c>
    </row>
    <row r="93" spans="1:7" ht="15.75">
      <c r="A93" s="12"/>
      <c r="B93" s="94" t="s">
        <v>25</v>
      </c>
      <c r="C93" s="96" t="s">
        <v>34</v>
      </c>
      <c r="D93" s="48"/>
      <c r="E93" s="48"/>
      <c r="F93" s="13"/>
      <c r="G93" s="13"/>
    </row>
    <row r="94" spans="1:7" ht="12.75">
      <c r="A94" s="12"/>
      <c r="B94" s="12" t="s">
        <v>15</v>
      </c>
      <c r="C94" s="12" t="s">
        <v>78</v>
      </c>
      <c r="D94" s="54"/>
      <c r="E94" s="54"/>
      <c r="F94" s="12"/>
      <c r="G94" s="13"/>
    </row>
    <row r="95" spans="1:7" ht="12.75">
      <c r="A95" s="12"/>
      <c r="B95" s="90">
        <v>3</v>
      </c>
      <c r="C95" s="91" t="s">
        <v>17</v>
      </c>
      <c r="D95" s="115">
        <f>SUM(D96)</f>
        <v>166500</v>
      </c>
      <c r="E95" s="92"/>
      <c r="F95" s="93">
        <f>SUM(F96)</f>
        <v>160000</v>
      </c>
      <c r="G95" s="93">
        <f>SUM(G96)</f>
        <v>160000</v>
      </c>
    </row>
    <row r="96" spans="1:7" ht="12.75">
      <c r="A96" s="12"/>
      <c r="B96" s="64">
        <v>32</v>
      </c>
      <c r="C96" s="65" t="s">
        <v>21</v>
      </c>
      <c r="D96" s="70">
        <f>SUM(D97:D101)</f>
        <v>166500</v>
      </c>
      <c r="E96" s="70"/>
      <c r="F96" s="66">
        <v>160000</v>
      </c>
      <c r="G96" s="71">
        <v>160000</v>
      </c>
    </row>
    <row r="97" spans="1:7" ht="12.75">
      <c r="A97" s="12"/>
      <c r="B97" s="25">
        <v>322</v>
      </c>
      <c r="C97" s="10" t="s">
        <v>105</v>
      </c>
      <c r="D97" s="47">
        <v>142500</v>
      </c>
      <c r="E97" s="47"/>
      <c r="F97" s="11"/>
      <c r="G97" s="9"/>
    </row>
    <row r="98" spans="1:7" ht="12.75">
      <c r="A98" s="12"/>
      <c r="B98" s="25">
        <v>322</v>
      </c>
      <c r="C98" s="10" t="s">
        <v>106</v>
      </c>
      <c r="D98" s="47">
        <v>24000</v>
      </c>
      <c r="E98" s="47"/>
      <c r="F98" s="11"/>
      <c r="G98" s="9"/>
    </row>
    <row r="99" spans="1:7" ht="12.75">
      <c r="A99" s="12"/>
      <c r="B99" s="25">
        <v>323</v>
      </c>
      <c r="C99" s="10" t="s">
        <v>29</v>
      </c>
      <c r="D99" s="47">
        <v>0</v>
      </c>
      <c r="E99" s="47"/>
      <c r="F99" s="11"/>
      <c r="G99" s="13"/>
    </row>
    <row r="100" spans="1:7" ht="12.75">
      <c r="A100" s="12"/>
      <c r="B100" s="25"/>
      <c r="C100" s="10"/>
      <c r="D100" s="47"/>
      <c r="E100" s="47"/>
      <c r="F100" s="11"/>
      <c r="G100" s="13"/>
    </row>
    <row r="101" spans="1:7" ht="12.75">
      <c r="A101" s="12"/>
      <c r="B101" s="25"/>
      <c r="C101" s="10"/>
      <c r="D101" s="47">
        <v>0</v>
      </c>
      <c r="E101" s="47"/>
      <c r="F101" s="11"/>
      <c r="G101" s="13"/>
    </row>
    <row r="102" spans="1:7" ht="12.75">
      <c r="A102" s="12"/>
      <c r="B102" s="99">
        <v>4</v>
      </c>
      <c r="C102" s="100" t="s">
        <v>80</v>
      </c>
      <c r="D102" s="44">
        <f>SUM(D103)</f>
        <v>22000</v>
      </c>
      <c r="E102" s="44"/>
      <c r="F102" s="102">
        <f>SUM(F103)</f>
        <v>25000</v>
      </c>
      <c r="G102" s="102">
        <f>SUM(G103)</f>
        <v>25000</v>
      </c>
    </row>
    <row r="103" spans="1:7" ht="12.75">
      <c r="A103" s="57"/>
      <c r="B103" s="67">
        <v>42</v>
      </c>
      <c r="C103" s="68" t="s">
        <v>63</v>
      </c>
      <c r="D103" s="101">
        <f>SUM(D104+D105)</f>
        <v>22000</v>
      </c>
      <c r="E103" s="101"/>
      <c r="F103" s="75">
        <v>25000</v>
      </c>
      <c r="G103" s="75">
        <v>25000</v>
      </c>
    </row>
    <row r="104" spans="1:7" ht="12.75">
      <c r="A104" s="12"/>
      <c r="B104" s="25">
        <v>422</v>
      </c>
      <c r="C104" s="10" t="s">
        <v>62</v>
      </c>
      <c r="D104" s="50">
        <v>19500</v>
      </c>
      <c r="E104" s="50"/>
      <c r="F104" s="11"/>
      <c r="G104" s="13"/>
    </row>
    <row r="105" spans="1:7" ht="12.75">
      <c r="A105" s="12"/>
      <c r="B105" s="25">
        <v>424</v>
      </c>
      <c r="C105" s="10" t="s">
        <v>51</v>
      </c>
      <c r="D105" s="50">
        <v>2500</v>
      </c>
      <c r="E105" s="50"/>
      <c r="F105" s="11"/>
      <c r="G105" s="13"/>
    </row>
    <row r="106" spans="1:7" ht="12.75">
      <c r="A106" s="12"/>
      <c r="B106" s="25"/>
      <c r="C106" s="10"/>
      <c r="D106" s="50"/>
      <c r="E106" s="50"/>
      <c r="F106" s="11"/>
      <c r="G106" s="13"/>
    </row>
    <row r="107" spans="1:7" ht="12.75">
      <c r="A107" s="12"/>
      <c r="B107" s="94" t="s">
        <v>25</v>
      </c>
      <c r="C107" s="95" t="s">
        <v>55</v>
      </c>
      <c r="D107" s="52"/>
      <c r="E107" s="52"/>
      <c r="F107" s="12"/>
      <c r="G107" s="12"/>
    </row>
    <row r="108" spans="1:7" ht="12.75">
      <c r="A108" s="12"/>
      <c r="B108" s="12" t="s">
        <v>15</v>
      </c>
      <c r="C108" s="55" t="s">
        <v>103</v>
      </c>
      <c r="D108" s="52"/>
      <c r="E108" s="52"/>
      <c r="F108" s="12"/>
      <c r="G108" s="12"/>
    </row>
    <row r="109" spans="1:7" ht="12.75">
      <c r="A109" s="12"/>
      <c r="B109" s="99">
        <v>3</v>
      </c>
      <c r="C109" s="100" t="s">
        <v>107</v>
      </c>
      <c r="D109" s="114">
        <f>SUM(D110+D114)</f>
        <v>27700</v>
      </c>
      <c r="E109" s="114"/>
      <c r="F109" s="102">
        <v>27500</v>
      </c>
      <c r="G109" s="102">
        <v>27500</v>
      </c>
    </row>
    <row r="110" spans="1:7" ht="12" customHeight="1">
      <c r="A110" s="12"/>
      <c r="B110" s="64">
        <v>32</v>
      </c>
      <c r="C110" s="65" t="s">
        <v>21</v>
      </c>
      <c r="D110" s="69">
        <f>SUM(D111:D113)</f>
        <v>27600</v>
      </c>
      <c r="E110" s="69"/>
      <c r="F110" s="66">
        <v>27400</v>
      </c>
      <c r="G110" s="71">
        <v>27400</v>
      </c>
    </row>
    <row r="111" spans="1:7" ht="12.75">
      <c r="A111" s="12"/>
      <c r="B111" s="77">
        <v>322</v>
      </c>
      <c r="C111" s="78" t="s">
        <v>104</v>
      </c>
      <c r="D111" s="79">
        <v>15300</v>
      </c>
      <c r="E111" s="79"/>
      <c r="F111" s="79"/>
      <c r="G111" s="79"/>
    </row>
    <row r="112" spans="1:7" ht="12.75">
      <c r="A112" s="12"/>
      <c r="B112" s="25">
        <v>329</v>
      </c>
      <c r="C112" s="10" t="s">
        <v>79</v>
      </c>
      <c r="D112" s="44">
        <v>12300</v>
      </c>
      <c r="E112" s="44"/>
      <c r="F112" s="8"/>
      <c r="G112" s="8"/>
    </row>
    <row r="113" spans="1:7" ht="12.75">
      <c r="A113" s="12"/>
      <c r="B113" s="24"/>
      <c r="C113" s="8"/>
      <c r="D113" s="48"/>
      <c r="E113" s="48"/>
      <c r="F113" s="8"/>
      <c r="G113" s="8"/>
    </row>
    <row r="114" spans="1:7" ht="12.75">
      <c r="A114" s="12"/>
      <c r="B114" s="67">
        <v>34</v>
      </c>
      <c r="C114" s="68" t="s">
        <v>40</v>
      </c>
      <c r="D114" s="69">
        <v>100</v>
      </c>
      <c r="E114" s="69"/>
      <c r="F114" s="68">
        <v>100</v>
      </c>
      <c r="G114" s="80">
        <v>100</v>
      </c>
    </row>
    <row r="115" spans="1:7" ht="12.75">
      <c r="A115" s="12"/>
      <c r="B115" s="25">
        <v>343</v>
      </c>
      <c r="C115" s="10" t="s">
        <v>39</v>
      </c>
      <c r="D115" s="11">
        <v>100</v>
      </c>
      <c r="E115" s="11"/>
      <c r="F115" s="12"/>
      <c r="G115" s="12"/>
    </row>
    <row r="116" spans="1:7" ht="12.75">
      <c r="A116" s="12"/>
      <c r="B116" s="12"/>
      <c r="C116" s="12"/>
      <c r="D116" s="13"/>
      <c r="E116" s="13"/>
      <c r="F116" s="12"/>
      <c r="G116" s="12"/>
    </row>
    <row r="117" spans="1:7" ht="12.75">
      <c r="A117" s="12"/>
      <c r="B117" s="12"/>
      <c r="C117" s="36" t="s">
        <v>56</v>
      </c>
      <c r="D117" s="38">
        <f>SUM(D17+D28+D52+D70+D78+D95+D109)</f>
        <v>4798931</v>
      </c>
      <c r="E117" s="38"/>
      <c r="F117" s="38">
        <f>SUM(F17+F28+F52+F70+F78+F95+F109)</f>
        <v>4693400</v>
      </c>
      <c r="G117" s="38">
        <f>SUM(G17+G28+G52+G70+G78+G95+G109)</f>
        <v>4693400</v>
      </c>
    </row>
    <row r="118" spans="1:7" ht="12.75">
      <c r="A118" s="12"/>
      <c r="B118" s="12"/>
      <c r="C118" s="36" t="s">
        <v>57</v>
      </c>
      <c r="D118" s="38">
        <v>22000</v>
      </c>
      <c r="E118" s="38"/>
      <c r="F118" s="38">
        <v>25000</v>
      </c>
      <c r="G118" s="38">
        <v>25000</v>
      </c>
    </row>
    <row r="119" spans="1:8" ht="12.75">
      <c r="A119" s="12"/>
      <c r="B119" s="12"/>
      <c r="C119" s="37" t="s">
        <v>58</v>
      </c>
      <c r="D119" s="39">
        <f>SUM(D117+D118)</f>
        <v>4820931</v>
      </c>
      <c r="E119" s="39"/>
      <c r="F119" s="39">
        <f>SUM(F117+F118)</f>
        <v>4718400</v>
      </c>
      <c r="G119" s="39">
        <f>SUM(G117:G118)</f>
        <v>4718400</v>
      </c>
      <c r="H119" s="116"/>
    </row>
    <row r="120" spans="1:7" ht="12.75">
      <c r="A120" s="12"/>
      <c r="B120" s="12"/>
      <c r="C120" s="12"/>
      <c r="D120" s="13"/>
      <c r="E120" s="13"/>
      <c r="F120" s="12"/>
      <c r="G120" s="12"/>
    </row>
    <row r="121" spans="1:7" ht="12.75">
      <c r="A121" s="12"/>
      <c r="B121" s="12"/>
      <c r="C121" s="55" t="s">
        <v>61</v>
      </c>
      <c r="D121" s="13"/>
      <c r="E121" s="13"/>
      <c r="F121" s="12"/>
      <c r="G121" s="12"/>
    </row>
    <row r="122" spans="1:7" ht="12.75">
      <c r="A122" s="12"/>
      <c r="B122" s="12"/>
      <c r="C122" s="55" t="s">
        <v>108</v>
      </c>
      <c r="D122" s="13" t="s">
        <v>59</v>
      </c>
      <c r="E122" s="13"/>
      <c r="F122" s="12"/>
      <c r="G122" s="12"/>
    </row>
    <row r="123" spans="3:4" ht="12.75">
      <c r="C123" s="56"/>
      <c r="D123" t="s">
        <v>60</v>
      </c>
    </row>
    <row r="172" ht="12.75" customHeight="1"/>
  </sheetData>
  <sheetProtection/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Dubravka</cp:lastModifiedBy>
  <cp:lastPrinted>2015-01-09T12:39:02Z</cp:lastPrinted>
  <dcterms:created xsi:type="dcterms:W3CDTF">2012-03-15T13:22:16Z</dcterms:created>
  <dcterms:modified xsi:type="dcterms:W3CDTF">2016-02-18T17:54:54Z</dcterms:modified>
  <cp:category/>
  <cp:version/>
  <cp:contentType/>
  <cp:contentStatus/>
</cp:coreProperties>
</file>